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8532" windowHeight="2088"/>
  </bookViews>
  <sheets>
    <sheet name="Лист1" sheetId="1" r:id="rId1"/>
  </sheets>
  <definedNames>
    <definedName name="_xlnm.Print_Area" localSheetId="0">Лист1!$A$22:$M$48</definedName>
  </definedNames>
  <calcPr calcId="124519"/>
</workbook>
</file>

<file path=xl/calcChain.xml><?xml version="1.0" encoding="utf-8"?>
<calcChain xmlns="http://schemas.openxmlformats.org/spreadsheetml/2006/main">
  <c r="L35" i="1"/>
  <c r="N13"/>
  <c r="H13"/>
  <c r="I13" s="1"/>
  <c r="N19"/>
  <c r="H19"/>
  <c r="N10"/>
  <c r="N11"/>
  <c r="N20"/>
  <c r="N9"/>
  <c r="H10"/>
  <c r="I10" s="1"/>
  <c r="H11"/>
  <c r="I11" s="1"/>
  <c r="H20"/>
  <c r="O20" s="1"/>
  <c r="H9"/>
  <c r="I9" s="1"/>
  <c r="H49"/>
  <c r="D49"/>
  <c r="C49"/>
  <c r="I35"/>
  <c r="C35"/>
  <c r="O9" l="1"/>
  <c r="O19"/>
  <c r="O13"/>
  <c r="O11"/>
  <c r="I19"/>
  <c r="O10"/>
  <c r="I20"/>
</calcChain>
</file>

<file path=xl/sharedStrings.xml><?xml version="1.0" encoding="utf-8"?>
<sst xmlns="http://schemas.openxmlformats.org/spreadsheetml/2006/main" count="130" uniqueCount="88">
  <si>
    <t>Руководитель учреждения</t>
  </si>
  <si>
    <t>Прочий административно-управленческий персонал</t>
  </si>
  <si>
    <t>Учителя</t>
  </si>
  <si>
    <t>Воспитатели</t>
  </si>
  <si>
    <t>Прочие педагогические работники</t>
  </si>
  <si>
    <t>Работники культуры</t>
  </si>
  <si>
    <t>Социальные работники</t>
  </si>
  <si>
    <t>Врачи</t>
  </si>
  <si>
    <t>Средний медицинский персонал</t>
  </si>
  <si>
    <t>Младший медицинский персонал</t>
  </si>
  <si>
    <t>Служащие</t>
  </si>
  <si>
    <t>Младший обслуживающий персонал</t>
  </si>
  <si>
    <t>Средняя заработная
плата
за 2012 год</t>
  </si>
  <si>
    <t>Средняя
заработная
плата
за 2013 год</t>
  </si>
  <si>
    <t>Средняя
заработная
плата
за 2014 год</t>
  </si>
  <si>
    <t>% роста
2013 года
к 2012 году</t>
  </si>
  <si>
    <t>% роста
2014 года
к 2013 году</t>
  </si>
  <si>
    <t>Численность работников (физ.лица)
за 2014 год</t>
  </si>
  <si>
    <t>Отчетные показатели</t>
  </si>
  <si>
    <t>Плановые показатели</t>
  </si>
  <si>
    <t>Категория работников</t>
  </si>
  <si>
    <t>Кол-во
штатных единиц
за 2013 год</t>
  </si>
  <si>
    <t>Кол-во
штатных единиц
за 2014 год</t>
  </si>
  <si>
    <t>Фонд заработной платы (КОСГУ 211) за 2013 год, ВСЕГО</t>
  </si>
  <si>
    <t>в том числе за счет иной приносящей доход деятельности</t>
  </si>
  <si>
    <t>Фонд заработной платы (КОСГУ 211) за 2014 год, ВСЕГО</t>
  </si>
  <si>
    <t>8=5/3</t>
  </si>
  <si>
    <t>14=12/10</t>
  </si>
  <si>
    <t>Дебиторская задолженность</t>
  </si>
  <si>
    <t>Кредиторская задолженность</t>
  </si>
  <si>
    <t>Сайт финансового управления</t>
  </si>
  <si>
    <t>Отчет об исполнении
ПФХД</t>
  </si>
  <si>
    <t>Годовая бухгалтерская отчетность</t>
  </si>
  <si>
    <t>прочие</t>
  </si>
  <si>
    <t>КОСГУ</t>
  </si>
  <si>
    <t>в т.ч. с датой образования до 01.12.2013</t>
  </si>
  <si>
    <t>Всего на 01.01.2014</t>
  </si>
  <si>
    <t>Остаток на 01.01.2014 всего</t>
  </si>
  <si>
    <t>Наличие
заключенных
эффективных
контрактов (+/-)</t>
  </si>
  <si>
    <t>Численность
работников
(физ.лица)
за 2013 год</t>
  </si>
  <si>
    <t>Сайт
финансового
управления</t>
  </si>
  <si>
    <t>1. Заработная плата</t>
  </si>
  <si>
    <t>2. Дебиторская и кредиторская задолженность</t>
  </si>
  <si>
    <t>3. Остатки на счетах</t>
  </si>
  <si>
    <t>Итого</t>
  </si>
  <si>
    <t>Всего</t>
  </si>
  <si>
    <t>Х</t>
  </si>
  <si>
    <t>Остаток на 01.01.2013</t>
  </si>
  <si>
    <t>Иной приносящий доход деятельности</t>
  </si>
  <si>
    <t>Субсидия на выполение муниципального задания (включая расходы на содержание имущетсва)</t>
  </si>
  <si>
    <t>Получено доходов за 2013 год</t>
  </si>
  <si>
    <t>Расход за 2013 год</t>
  </si>
  <si>
    <t>План доходов на 2014 год</t>
  </si>
  <si>
    <t>5.1</t>
  </si>
  <si>
    <t>5.2</t>
  </si>
  <si>
    <t>5.3</t>
  </si>
  <si>
    <t>6</t>
  </si>
  <si>
    <t>Субсидия на иные цели (расписать по целям):</t>
  </si>
  <si>
    <t>4. Потребление энергоресурсов</t>
  </si>
  <si>
    <t>Вид энергоресурса</t>
  </si>
  <si>
    <t>ПФХД</t>
  </si>
  <si>
    <t>Отчет об исполнении</t>
  </si>
  <si>
    <t>В натуральном выражении</t>
  </si>
  <si>
    <t>Темп роста, %</t>
  </si>
  <si>
    <t>к 2009 году</t>
  </si>
  <si>
    <t>на 01.01.2014 г.</t>
  </si>
  <si>
    <t>Тепловая энергия</t>
  </si>
  <si>
    <t>Электрическая энергия</t>
  </si>
  <si>
    <t>Газ</t>
  </si>
  <si>
    <t>Водоснабжение</t>
  </si>
  <si>
    <t>Ед. изм.</t>
  </si>
  <si>
    <t>Гкал</t>
  </si>
  <si>
    <t>кВт*ч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</si>
  <si>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</si>
  <si>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тыс.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</si>
  <si>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СПРАВОЧНАЯ
информация по отдельным показателям деятельности муниципальных бюджетных и автономных учреждений за 2013 год и отдельным показателям, планируемым к исполнению в 2014 году</t>
  </si>
  <si>
    <t>___________________</t>
  </si>
  <si>
    <t>(подпись)</t>
  </si>
  <si>
    <t>(расшифровка подписи)</t>
  </si>
  <si>
    <t>Главный бухгалтер учреждения</t>
  </si>
  <si>
    <t>вознаграждение за кл.руководство</t>
  </si>
  <si>
    <t>повышение квалификации</t>
  </si>
  <si>
    <t>школьное питание</t>
  </si>
  <si>
    <t>ремонтные работы</t>
  </si>
  <si>
    <t>к 2012 году</t>
  </si>
  <si>
    <r>
      <t>Приложение № 5</t>
    </r>
    <r>
      <rPr>
        <sz val="11"/>
        <color indexed="8"/>
        <rFont val="Times New Roman"/>
        <family val="1"/>
        <charset val="204"/>
      </rPr>
      <t xml:space="preserve">
к постановлению
администрации города
от ________ № ________</t>
    </r>
  </si>
  <si>
    <t>МОАУ "СОШ № 37 г.Орска"</t>
  </si>
  <si>
    <t>Пичугина О.А.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</si>
</sst>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1" xfId="0" applyFont="1" applyBorder="1"/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Continuous" wrapText="1"/>
    </xf>
    <xf numFmtId="0" fontId="1" fillId="0" borderId="7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7" xfId="0" applyFont="1" applyBorder="1"/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/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 wrapText="1"/>
    </xf>
    <xf numFmtId="2" fontId="1" fillId="0" borderId="37" xfId="0" applyNumberFormat="1" applyFont="1" applyBorder="1" applyAlignment="1">
      <alignment horizontal="left" wrapText="1"/>
    </xf>
    <xf numFmtId="2" fontId="1" fillId="0" borderId="0" xfId="0" applyNumberFormat="1" applyFont="1"/>
    <xf numFmtId="2" fontId="1" fillId="0" borderId="38" xfId="0" applyNumberFormat="1" applyFont="1" applyBorder="1" applyAlignment="1">
      <alignment horizontal="left" wrapText="1"/>
    </xf>
    <xf numFmtId="0" fontId="4" fillId="0" borderId="1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/>
    </xf>
    <xf numFmtId="2" fontId="4" fillId="0" borderId="12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justify" vertical="top" wrapText="1"/>
    </xf>
    <xf numFmtId="1" fontId="1" fillId="0" borderId="10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0" fontId="13" fillId="0" borderId="7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2" fontId="1" fillId="0" borderId="10" xfId="0" applyNumberFormat="1" applyFont="1" applyBorder="1" applyAlignment="1">
      <alignment horizontal="left" wrapText="1"/>
    </xf>
    <xf numFmtId="0" fontId="1" fillId="0" borderId="27" xfId="0" applyFont="1" applyBorder="1" applyAlignment="1">
      <alignment horizontal="left" vertical="center" wrapText="1"/>
    </xf>
    <xf numFmtId="2" fontId="1" fillId="0" borderId="37" xfId="0" applyNumberFormat="1" applyFont="1" applyBorder="1" applyAlignment="1">
      <alignment horizontal="left" vertical="center" wrapText="1"/>
    </xf>
    <xf numFmtId="2" fontId="1" fillId="0" borderId="46" xfId="0" applyNumberFormat="1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showGridLines="0" tabSelected="1" topLeftCell="A19" zoomScaleNormal="130" workbookViewId="0">
      <selection activeCell="C21" sqref="C21:L21"/>
    </sheetView>
  </sheetViews>
  <sheetFormatPr defaultColWidth="8.88671875" defaultRowHeight="13.2"/>
  <cols>
    <col min="1" max="1" width="28.88671875" style="5" customWidth="1"/>
    <col min="2" max="2" width="10" style="1" customWidth="1"/>
    <col min="3" max="3" width="11.5546875" style="5" customWidth="1"/>
    <col min="4" max="4" width="11.88671875" style="1" customWidth="1"/>
    <col min="5" max="5" width="11.6640625" style="1" customWidth="1"/>
    <col min="6" max="6" width="9.6640625" style="1" customWidth="1"/>
    <col min="7" max="7" width="8.6640625" style="1" customWidth="1"/>
    <col min="8" max="8" width="11.44140625" style="1" customWidth="1"/>
    <col min="9" max="9" width="11.88671875" style="1" customWidth="1"/>
    <col min="10" max="10" width="11" style="1" customWidth="1"/>
    <col min="11" max="11" width="9.44140625" style="1" customWidth="1"/>
    <col min="12" max="12" width="9.6640625" style="1" customWidth="1"/>
    <col min="13" max="15" width="8.6640625" style="1" customWidth="1"/>
    <col min="16" max="16384" width="8.88671875" style="1"/>
  </cols>
  <sheetData>
    <row r="1" spans="1:15" s="27" customFormat="1" ht="61.2" customHeight="1">
      <c r="A1" s="26"/>
      <c r="C1" s="26"/>
      <c r="K1" s="28"/>
      <c r="L1" s="121" t="s">
        <v>85</v>
      </c>
      <c r="M1" s="122"/>
      <c r="N1" s="122"/>
      <c r="O1" s="122"/>
    </row>
    <row r="2" spans="1:15" s="27" customFormat="1" ht="21">
      <c r="A2" s="26"/>
      <c r="C2" s="26"/>
      <c r="K2" s="28"/>
      <c r="L2" s="81"/>
      <c r="M2" s="82"/>
      <c r="N2" s="82"/>
      <c r="O2" s="82"/>
    </row>
    <row r="3" spans="1:15" ht="54.6" customHeight="1">
      <c r="A3" s="141" t="s">
        <v>75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29"/>
    </row>
    <row r="4" spans="1:15" ht="18">
      <c r="A4" s="11"/>
      <c r="B4" s="12"/>
      <c r="C4" s="9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3.8" thickBot="1">
      <c r="A5" s="17" t="s">
        <v>41</v>
      </c>
      <c r="F5" s="18" t="s">
        <v>86</v>
      </c>
      <c r="G5" s="18"/>
      <c r="H5" s="18"/>
      <c r="L5" s="25"/>
    </row>
    <row r="6" spans="1:15" ht="15.75" customHeight="1" thickBot="1">
      <c r="A6" s="123" t="s">
        <v>20</v>
      </c>
      <c r="B6" s="123" t="s">
        <v>38</v>
      </c>
      <c r="C6" s="133" t="s">
        <v>18</v>
      </c>
      <c r="D6" s="134"/>
      <c r="E6" s="134"/>
      <c r="F6" s="134"/>
      <c r="G6" s="134"/>
      <c r="H6" s="134"/>
      <c r="I6" s="135"/>
      <c r="J6" s="133" t="s">
        <v>19</v>
      </c>
      <c r="K6" s="134"/>
      <c r="L6" s="134"/>
      <c r="M6" s="134"/>
      <c r="N6" s="134"/>
      <c r="O6" s="135"/>
    </row>
    <row r="7" spans="1:15" s="6" customFormat="1" ht="75.75" customHeight="1" thickBot="1">
      <c r="A7" s="124"/>
      <c r="B7" s="124"/>
      <c r="C7" s="93" t="s">
        <v>39</v>
      </c>
      <c r="D7" s="45" t="s">
        <v>21</v>
      </c>
      <c r="E7" s="45" t="s">
        <v>23</v>
      </c>
      <c r="F7" s="45" t="s">
        <v>24</v>
      </c>
      <c r="G7" s="45" t="s">
        <v>12</v>
      </c>
      <c r="H7" s="45" t="s">
        <v>13</v>
      </c>
      <c r="I7" s="46" t="s">
        <v>15</v>
      </c>
      <c r="J7" s="44" t="s">
        <v>17</v>
      </c>
      <c r="K7" s="45" t="s">
        <v>22</v>
      </c>
      <c r="L7" s="45" t="s">
        <v>25</v>
      </c>
      <c r="M7" s="45" t="s">
        <v>24</v>
      </c>
      <c r="N7" s="45" t="s">
        <v>14</v>
      </c>
      <c r="O7" s="46" t="s">
        <v>16</v>
      </c>
    </row>
    <row r="8" spans="1:15" s="16" customFormat="1" ht="10.8" thickBot="1">
      <c r="A8" s="47">
        <v>1</v>
      </c>
      <c r="B8" s="48">
        <v>2</v>
      </c>
      <c r="C8" s="94">
        <v>3</v>
      </c>
      <c r="D8" s="50">
        <v>4</v>
      </c>
      <c r="E8" s="50">
        <v>5</v>
      </c>
      <c r="F8" s="50">
        <v>6</v>
      </c>
      <c r="G8" s="50">
        <v>7</v>
      </c>
      <c r="H8" s="50" t="s">
        <v>26</v>
      </c>
      <c r="I8" s="51">
        <v>9</v>
      </c>
      <c r="J8" s="49">
        <v>10</v>
      </c>
      <c r="K8" s="50">
        <v>11</v>
      </c>
      <c r="L8" s="50">
        <v>12</v>
      </c>
      <c r="M8" s="50">
        <v>13</v>
      </c>
      <c r="N8" s="50" t="s">
        <v>27</v>
      </c>
      <c r="O8" s="51">
        <v>15</v>
      </c>
    </row>
    <row r="9" spans="1:15">
      <c r="A9" s="38" t="s">
        <v>0</v>
      </c>
      <c r="B9" s="41"/>
      <c r="C9" s="95">
        <v>1</v>
      </c>
      <c r="D9" s="30">
        <v>1</v>
      </c>
      <c r="E9" s="30">
        <v>575705</v>
      </c>
      <c r="F9" s="30">
        <v>5200</v>
      </c>
      <c r="G9" s="112">
        <v>43409</v>
      </c>
      <c r="H9" s="109">
        <f>E9/C9/12</f>
        <v>47975.416666666664</v>
      </c>
      <c r="I9" s="110">
        <f>H9/G9*100</f>
        <v>110.5195159221974</v>
      </c>
      <c r="J9" s="37">
        <v>1</v>
      </c>
      <c r="K9" s="30">
        <v>1</v>
      </c>
      <c r="L9" s="30">
        <v>397610</v>
      </c>
      <c r="M9" s="30"/>
      <c r="N9" s="30">
        <f>L9/J9/12</f>
        <v>33134.166666666664</v>
      </c>
      <c r="O9" s="110">
        <f>N9/H9*100</f>
        <v>69.064885661927548</v>
      </c>
    </row>
    <row r="10" spans="1:15" ht="26.4">
      <c r="A10" s="39" t="s">
        <v>1</v>
      </c>
      <c r="B10" s="42"/>
      <c r="C10" s="96">
        <v>7</v>
      </c>
      <c r="D10" s="4">
        <v>8</v>
      </c>
      <c r="E10" s="4">
        <v>1771313</v>
      </c>
      <c r="F10" s="4"/>
      <c r="G10" s="113">
        <v>30005</v>
      </c>
      <c r="H10" s="109">
        <f t="shared" ref="H10:H20" si="0">E10/C10/12</f>
        <v>21087.059523809523</v>
      </c>
      <c r="I10" s="110">
        <f t="shared" ref="I10:I20" si="1">H10/G10*100</f>
        <v>70.278485331809776</v>
      </c>
      <c r="J10" s="7">
        <v>7</v>
      </c>
      <c r="K10" s="4">
        <v>8</v>
      </c>
      <c r="L10" s="4">
        <v>1846320</v>
      </c>
      <c r="M10" s="4"/>
      <c r="N10" s="30">
        <f t="shared" ref="N10:N20" si="2">L10/J10/12</f>
        <v>21980</v>
      </c>
      <c r="O10" s="110">
        <f t="shared" ref="O10:O20" si="3">N10/H10*100</f>
        <v>104.23454239877425</v>
      </c>
    </row>
    <row r="11" spans="1:15">
      <c r="A11" s="39" t="s">
        <v>2</v>
      </c>
      <c r="B11" s="42"/>
      <c r="C11" s="96">
        <v>43</v>
      </c>
      <c r="D11" s="4">
        <v>70.45</v>
      </c>
      <c r="E11" s="4">
        <v>12463215</v>
      </c>
      <c r="F11" s="4">
        <v>31400</v>
      </c>
      <c r="G11" s="113">
        <v>22854.1</v>
      </c>
      <c r="H11" s="109">
        <f t="shared" si="0"/>
        <v>24153.517441860462</v>
      </c>
      <c r="I11" s="110">
        <f t="shared" si="1"/>
        <v>105.68570821804606</v>
      </c>
      <c r="J11" s="7">
        <v>42</v>
      </c>
      <c r="K11" s="4">
        <v>62.67</v>
      </c>
      <c r="L11" s="4">
        <v>11880919</v>
      </c>
      <c r="M11" s="4"/>
      <c r="N11" s="30">
        <f t="shared" si="2"/>
        <v>23573.251984126982</v>
      </c>
      <c r="O11" s="110">
        <f t="shared" si="3"/>
        <v>97.597594391250766</v>
      </c>
    </row>
    <row r="12" spans="1:15">
      <c r="A12" s="39" t="s">
        <v>3</v>
      </c>
      <c r="B12" s="42"/>
      <c r="C12" s="96"/>
      <c r="D12" s="4"/>
      <c r="E12" s="4"/>
      <c r="F12" s="4"/>
      <c r="G12" s="111"/>
      <c r="H12" s="109"/>
      <c r="I12" s="110"/>
      <c r="J12" s="7"/>
      <c r="K12" s="4"/>
      <c r="L12" s="4"/>
      <c r="M12" s="4"/>
      <c r="N12" s="30"/>
      <c r="O12" s="110"/>
    </row>
    <row r="13" spans="1:15">
      <c r="A13" s="39" t="s">
        <v>4</v>
      </c>
      <c r="B13" s="42"/>
      <c r="C13" s="96">
        <v>4</v>
      </c>
      <c r="D13" s="4">
        <v>5.42</v>
      </c>
      <c r="E13" s="4">
        <v>635450</v>
      </c>
      <c r="F13" s="4"/>
      <c r="G13" s="113">
        <v>19545.8</v>
      </c>
      <c r="H13" s="109">
        <f t="shared" ref="H13" si="4">E13/C13/12</f>
        <v>13238.541666666666</v>
      </c>
      <c r="I13" s="110">
        <f t="shared" ref="I13" si="5">H13/G13*100</f>
        <v>67.730876539546443</v>
      </c>
      <c r="J13" s="7">
        <v>2</v>
      </c>
      <c r="K13" s="4">
        <v>7.75</v>
      </c>
      <c r="L13" s="4">
        <v>200460</v>
      </c>
      <c r="M13" s="4"/>
      <c r="N13" s="30">
        <f t="shared" ref="N13" si="6">L13/J13/12</f>
        <v>8352.5</v>
      </c>
      <c r="O13" s="110">
        <f t="shared" ref="O13" si="7">N13/H13*100</f>
        <v>63.092296797545046</v>
      </c>
    </row>
    <row r="14" spans="1:15">
      <c r="A14" s="39" t="s">
        <v>5</v>
      </c>
      <c r="B14" s="42"/>
      <c r="C14" s="96"/>
      <c r="D14" s="4"/>
      <c r="E14" s="4"/>
      <c r="F14" s="4"/>
      <c r="G14" s="111"/>
      <c r="H14" s="109"/>
      <c r="I14" s="110"/>
      <c r="J14" s="7"/>
      <c r="K14" s="4"/>
      <c r="L14" s="4"/>
      <c r="M14" s="4"/>
      <c r="N14" s="30"/>
      <c r="O14" s="110"/>
    </row>
    <row r="15" spans="1:15">
      <c r="A15" s="39" t="s">
        <v>6</v>
      </c>
      <c r="B15" s="42"/>
      <c r="C15" s="96"/>
      <c r="D15" s="4"/>
      <c r="E15" s="4"/>
      <c r="F15" s="4"/>
      <c r="G15" s="4"/>
      <c r="H15" s="109"/>
      <c r="I15" s="110"/>
      <c r="J15" s="7"/>
      <c r="K15" s="4"/>
      <c r="L15" s="4"/>
      <c r="M15" s="4"/>
      <c r="N15" s="30"/>
      <c r="O15" s="110"/>
    </row>
    <row r="16" spans="1:15">
      <c r="A16" s="39" t="s">
        <v>7</v>
      </c>
      <c r="B16" s="42"/>
      <c r="C16" s="96"/>
      <c r="D16" s="4"/>
      <c r="E16" s="4"/>
      <c r="F16" s="4"/>
      <c r="G16" s="4"/>
      <c r="H16" s="109"/>
      <c r="I16" s="110"/>
      <c r="J16" s="7"/>
      <c r="K16" s="4"/>
      <c r="L16" s="4"/>
      <c r="M16" s="4"/>
      <c r="N16" s="30"/>
      <c r="O16" s="110"/>
    </row>
    <row r="17" spans="1:15">
      <c r="A17" s="39" t="s">
        <v>8</v>
      </c>
      <c r="B17" s="42"/>
      <c r="C17" s="96"/>
      <c r="D17" s="4"/>
      <c r="E17" s="4"/>
      <c r="F17" s="4"/>
      <c r="G17" s="4"/>
      <c r="H17" s="109"/>
      <c r="I17" s="110"/>
      <c r="J17" s="7"/>
      <c r="K17" s="4"/>
      <c r="L17" s="4"/>
      <c r="M17" s="4"/>
      <c r="N17" s="30"/>
      <c r="O17" s="110"/>
    </row>
    <row r="18" spans="1:15">
      <c r="A18" s="39" t="s">
        <v>9</v>
      </c>
      <c r="B18" s="42"/>
      <c r="C18" s="96"/>
      <c r="D18" s="4"/>
      <c r="E18" s="4"/>
      <c r="F18" s="4"/>
      <c r="G18" s="4"/>
      <c r="H18" s="109"/>
      <c r="I18" s="110"/>
      <c r="J18" s="7"/>
      <c r="K18" s="4"/>
      <c r="L18" s="4"/>
      <c r="M18" s="4"/>
      <c r="N18" s="30"/>
      <c r="O18" s="110"/>
    </row>
    <row r="19" spans="1:15">
      <c r="A19" s="39" t="s">
        <v>10</v>
      </c>
      <c r="B19" s="42"/>
      <c r="C19" s="96">
        <v>5</v>
      </c>
      <c r="D19" s="4">
        <v>6.58</v>
      </c>
      <c r="E19" s="4">
        <v>429987</v>
      </c>
      <c r="F19" s="4"/>
      <c r="G19" s="113">
        <v>8223.1</v>
      </c>
      <c r="H19" s="109">
        <f t="shared" ref="H19" si="8">E19/C19/12</f>
        <v>7166.45</v>
      </c>
      <c r="I19" s="110">
        <f t="shared" ref="I19" si="9">H19/G19*100</f>
        <v>87.1502231518527</v>
      </c>
      <c r="J19" s="7">
        <v>5</v>
      </c>
      <c r="K19" s="4">
        <v>5</v>
      </c>
      <c r="L19" s="4">
        <v>383226</v>
      </c>
      <c r="M19" s="4"/>
      <c r="N19" s="30">
        <f t="shared" ref="N19" si="10">L19/J19/12</f>
        <v>6387.0999999999995</v>
      </c>
      <c r="O19" s="110">
        <f t="shared" ref="O19" si="11">N19/H19*100</f>
        <v>89.125020058745946</v>
      </c>
    </row>
    <row r="20" spans="1:15" ht="27" thickBot="1">
      <c r="A20" s="40" t="s">
        <v>11</v>
      </c>
      <c r="B20" s="43"/>
      <c r="C20" s="97">
        <v>24</v>
      </c>
      <c r="D20" s="9">
        <v>29.67</v>
      </c>
      <c r="E20" s="9">
        <v>2135314</v>
      </c>
      <c r="F20" s="9"/>
      <c r="G20" s="9">
        <v>5302.65</v>
      </c>
      <c r="H20" s="109">
        <f t="shared" si="0"/>
        <v>7414.2847222222226</v>
      </c>
      <c r="I20" s="110">
        <f t="shared" si="1"/>
        <v>139.82225344350888</v>
      </c>
      <c r="J20" s="8">
        <v>23</v>
      </c>
      <c r="K20" s="9">
        <v>27</v>
      </c>
      <c r="L20" s="9">
        <v>1762839</v>
      </c>
      <c r="M20" s="9"/>
      <c r="N20" s="30">
        <f t="shared" si="2"/>
        <v>6387.097826086956</v>
      </c>
      <c r="O20" s="110">
        <f t="shared" si="3"/>
        <v>86.145839624197805</v>
      </c>
    </row>
    <row r="21" spans="1:15">
      <c r="E21" s="89"/>
    </row>
    <row r="22" spans="1:15" ht="13.8" thickBot="1">
      <c r="A22" s="17" t="s">
        <v>42</v>
      </c>
    </row>
    <row r="23" spans="1:15" ht="15" customHeight="1">
      <c r="A23" s="125" t="s">
        <v>34</v>
      </c>
      <c r="B23" s="142" t="s">
        <v>28</v>
      </c>
      <c r="C23" s="128"/>
      <c r="D23" s="128"/>
      <c r="E23" s="128"/>
      <c r="F23" s="128"/>
      <c r="G23" s="129"/>
      <c r="H23" s="142" t="s">
        <v>29</v>
      </c>
      <c r="I23" s="128"/>
      <c r="J23" s="128"/>
      <c r="K23" s="128"/>
      <c r="L23" s="128"/>
      <c r="M23" s="129"/>
    </row>
    <row r="24" spans="1:15">
      <c r="A24" s="126"/>
      <c r="B24" s="136" t="s">
        <v>36</v>
      </c>
      <c r="C24" s="137"/>
      <c r="D24" s="137"/>
      <c r="E24" s="137" t="s">
        <v>35</v>
      </c>
      <c r="F24" s="137"/>
      <c r="G24" s="138"/>
      <c r="H24" s="136" t="s">
        <v>36</v>
      </c>
      <c r="I24" s="137"/>
      <c r="J24" s="137"/>
      <c r="K24" s="137" t="s">
        <v>35</v>
      </c>
      <c r="L24" s="137"/>
      <c r="M24" s="138"/>
    </row>
    <row r="25" spans="1:15" s="3" customFormat="1" ht="41.4" thickBot="1">
      <c r="A25" s="127"/>
      <c r="B25" s="31" t="s">
        <v>31</v>
      </c>
      <c r="C25" s="98" t="s">
        <v>40</v>
      </c>
      <c r="D25" s="32" t="s">
        <v>32</v>
      </c>
      <c r="E25" s="32" t="s">
        <v>31</v>
      </c>
      <c r="F25" s="32" t="s">
        <v>40</v>
      </c>
      <c r="G25" s="33" t="s">
        <v>32</v>
      </c>
      <c r="H25" s="31" t="s">
        <v>31</v>
      </c>
      <c r="I25" s="32" t="s">
        <v>30</v>
      </c>
      <c r="J25" s="32" t="s">
        <v>32</v>
      </c>
      <c r="K25" s="32" t="s">
        <v>31</v>
      </c>
      <c r="L25" s="32" t="s">
        <v>40</v>
      </c>
      <c r="M25" s="33" t="s">
        <v>32</v>
      </c>
    </row>
    <row r="26" spans="1:15" s="16" customFormat="1" ht="10.199999999999999">
      <c r="A26" s="56">
        <v>1</v>
      </c>
      <c r="B26" s="36">
        <v>2</v>
      </c>
      <c r="C26" s="99">
        <v>3</v>
      </c>
      <c r="D26" s="34">
        <v>4</v>
      </c>
      <c r="E26" s="34">
        <v>5</v>
      </c>
      <c r="F26" s="34">
        <v>6</v>
      </c>
      <c r="G26" s="35">
        <v>7</v>
      </c>
      <c r="H26" s="36">
        <v>8</v>
      </c>
      <c r="I26" s="34">
        <v>9</v>
      </c>
      <c r="J26" s="34">
        <v>10</v>
      </c>
      <c r="K26" s="34">
        <v>11</v>
      </c>
      <c r="L26" s="34">
        <v>12</v>
      </c>
      <c r="M26" s="35">
        <v>13</v>
      </c>
    </row>
    <row r="27" spans="1:15" s="3" customFormat="1">
      <c r="A27" s="57">
        <v>211</v>
      </c>
      <c r="B27" s="83"/>
      <c r="C27" s="100">
        <v>665050</v>
      </c>
      <c r="D27" s="2" t="s">
        <v>46</v>
      </c>
      <c r="E27" s="2">
        <v>0</v>
      </c>
      <c r="F27" s="2">
        <v>0</v>
      </c>
      <c r="G27" s="53" t="s">
        <v>46</v>
      </c>
      <c r="H27" s="83"/>
      <c r="I27" s="83"/>
      <c r="J27" s="2" t="s">
        <v>46</v>
      </c>
      <c r="K27" s="2"/>
      <c r="L27" s="2"/>
      <c r="M27" s="53" t="s">
        <v>46</v>
      </c>
    </row>
    <row r="28" spans="1:15" s="3" customFormat="1">
      <c r="A28" s="57">
        <v>213</v>
      </c>
      <c r="B28" s="2"/>
      <c r="C28" s="101">
        <v>99392.42</v>
      </c>
      <c r="D28" s="2" t="s">
        <v>46</v>
      </c>
      <c r="E28" s="2">
        <v>0</v>
      </c>
      <c r="F28" s="2">
        <v>0</v>
      </c>
      <c r="G28" s="53" t="s">
        <v>46</v>
      </c>
      <c r="H28" s="2"/>
      <c r="I28" s="2"/>
      <c r="J28" s="2" t="s">
        <v>46</v>
      </c>
      <c r="K28" s="2"/>
      <c r="L28" s="2"/>
      <c r="M28" s="53" t="s">
        <v>46</v>
      </c>
    </row>
    <row r="29" spans="1:15" s="3" customFormat="1">
      <c r="A29" s="57">
        <v>221</v>
      </c>
      <c r="B29" s="2"/>
      <c r="C29" s="101">
        <v>509.12</v>
      </c>
      <c r="D29" s="2" t="s">
        <v>46</v>
      </c>
      <c r="E29" s="2"/>
      <c r="F29" s="2"/>
      <c r="G29" s="53" t="s">
        <v>46</v>
      </c>
      <c r="H29" s="2"/>
      <c r="I29" s="2"/>
      <c r="J29" s="2"/>
      <c r="K29" s="2"/>
      <c r="L29" s="2"/>
      <c r="M29" s="53" t="s">
        <v>46</v>
      </c>
    </row>
    <row r="30" spans="1:15" s="3" customFormat="1">
      <c r="A30" s="57">
        <v>223</v>
      </c>
      <c r="B30" s="2"/>
      <c r="C30" s="101"/>
      <c r="D30" s="2" t="s">
        <v>46</v>
      </c>
      <c r="E30" s="2">
        <v>0</v>
      </c>
      <c r="F30" s="2">
        <v>0</v>
      </c>
      <c r="G30" s="53" t="s">
        <v>46</v>
      </c>
      <c r="H30" s="2"/>
      <c r="I30" s="2">
        <v>350619.06</v>
      </c>
      <c r="J30" s="2" t="s">
        <v>46</v>
      </c>
      <c r="K30" s="2"/>
      <c r="L30" s="2">
        <v>48764.77</v>
      </c>
      <c r="M30" s="53" t="s">
        <v>46</v>
      </c>
    </row>
    <row r="31" spans="1:15" s="3" customFormat="1">
      <c r="A31" s="58">
        <v>225</v>
      </c>
      <c r="B31" s="59"/>
      <c r="C31" s="102"/>
      <c r="D31" s="2"/>
      <c r="E31" s="59"/>
      <c r="F31" s="59"/>
      <c r="G31" s="53"/>
      <c r="H31" s="59"/>
      <c r="I31" s="59">
        <v>53478.91</v>
      </c>
      <c r="J31" s="59"/>
      <c r="K31" s="59"/>
      <c r="L31" s="59"/>
      <c r="M31" s="53"/>
    </row>
    <row r="32" spans="1:15" s="3" customFormat="1">
      <c r="A32" s="58">
        <v>310</v>
      </c>
      <c r="B32" s="59"/>
      <c r="C32" s="116">
        <v>190780</v>
      </c>
      <c r="D32" s="2" t="s">
        <v>46</v>
      </c>
      <c r="E32" s="59"/>
      <c r="F32" s="59"/>
      <c r="G32" s="53" t="s">
        <v>46</v>
      </c>
      <c r="H32" s="59"/>
      <c r="I32" s="59"/>
      <c r="J32" s="59"/>
      <c r="K32" s="59"/>
      <c r="L32" s="59"/>
      <c r="M32" s="53" t="s">
        <v>46</v>
      </c>
    </row>
    <row r="33" spans="1:13" s="3" customFormat="1">
      <c r="A33" s="58">
        <v>340</v>
      </c>
      <c r="B33" s="59"/>
      <c r="C33" s="116">
        <v>3998.2</v>
      </c>
      <c r="D33" s="2" t="s">
        <v>46</v>
      </c>
      <c r="E33" s="59"/>
      <c r="F33" s="59"/>
      <c r="G33" s="53" t="s">
        <v>46</v>
      </c>
      <c r="H33" s="59"/>
      <c r="I33" s="59"/>
      <c r="J33" s="59"/>
      <c r="K33" s="59"/>
      <c r="L33" s="59"/>
      <c r="M33" s="53" t="s">
        <v>46</v>
      </c>
    </row>
    <row r="34" spans="1:13" s="3" customFormat="1" ht="13.8" thickBot="1">
      <c r="A34" s="58" t="s">
        <v>33</v>
      </c>
      <c r="B34" s="59"/>
      <c r="C34" s="102"/>
      <c r="D34" s="59" t="s">
        <v>46</v>
      </c>
      <c r="E34" s="59">
        <v>0</v>
      </c>
      <c r="F34" s="59">
        <v>0</v>
      </c>
      <c r="G34" s="60" t="s">
        <v>46</v>
      </c>
      <c r="H34" s="59"/>
      <c r="I34" s="59">
        <v>44.4</v>
      </c>
      <c r="J34" s="59" t="s">
        <v>46</v>
      </c>
      <c r="K34" s="59"/>
      <c r="L34" s="59"/>
      <c r="M34" s="60" t="s">
        <v>46</v>
      </c>
    </row>
    <row r="35" spans="1:13" s="3" customFormat="1" ht="13.8" thickBot="1">
      <c r="A35" s="61" t="s">
        <v>44</v>
      </c>
      <c r="B35" s="115">
        <v>195287.32</v>
      </c>
      <c r="C35" s="117">
        <f>SUM(C27:C34)</f>
        <v>959729.74</v>
      </c>
      <c r="D35" s="119">
        <v>195287.32</v>
      </c>
      <c r="E35" s="118">
        <v>0</v>
      </c>
      <c r="F35" s="62">
        <v>0</v>
      </c>
      <c r="G35" s="63" t="s">
        <v>46</v>
      </c>
      <c r="H35" s="85">
        <v>-360300.05</v>
      </c>
      <c r="I35" s="120">
        <f>SUM(I27:I34)</f>
        <v>404142.37</v>
      </c>
      <c r="J35" s="119">
        <v>-360300.05</v>
      </c>
      <c r="K35" s="118"/>
      <c r="L35" s="62">
        <f>SUM(L27:L34)</f>
        <v>48764.77</v>
      </c>
      <c r="M35" s="63" t="s">
        <v>46</v>
      </c>
    </row>
    <row r="37" spans="1:13" ht="13.8" thickBot="1">
      <c r="A37" s="17" t="s">
        <v>43</v>
      </c>
    </row>
    <row r="38" spans="1:13" s="19" customFormat="1" ht="14.4" customHeight="1">
      <c r="A38" s="144"/>
      <c r="B38" s="132" t="s">
        <v>47</v>
      </c>
      <c r="C38" s="146" t="s">
        <v>50</v>
      </c>
      <c r="D38" s="148" t="s">
        <v>51</v>
      </c>
      <c r="E38" s="132" t="s">
        <v>37</v>
      </c>
      <c r="F38" s="132"/>
      <c r="G38" s="132"/>
      <c r="H38" s="130" t="s">
        <v>52</v>
      </c>
    </row>
    <row r="39" spans="1:13" s="3" customFormat="1" ht="40.799999999999997">
      <c r="A39" s="145"/>
      <c r="B39" s="143"/>
      <c r="C39" s="147"/>
      <c r="D39" s="149"/>
      <c r="E39" s="14" t="s">
        <v>31</v>
      </c>
      <c r="F39" s="14" t="s">
        <v>30</v>
      </c>
      <c r="G39" s="14" t="s">
        <v>32</v>
      </c>
      <c r="H39" s="131"/>
    </row>
    <row r="40" spans="1:13" s="20" customFormat="1" ht="10.8" thickBot="1">
      <c r="A40" s="68">
        <v>1</v>
      </c>
      <c r="B40" s="69">
        <v>2</v>
      </c>
      <c r="C40" s="103">
        <v>3</v>
      </c>
      <c r="D40" s="69">
        <v>4</v>
      </c>
      <c r="E40" s="84" t="s">
        <v>53</v>
      </c>
      <c r="F40" s="84" t="s">
        <v>54</v>
      </c>
      <c r="G40" s="84" t="s">
        <v>55</v>
      </c>
      <c r="H40" s="70" t="s">
        <v>56</v>
      </c>
    </row>
    <row r="41" spans="1:13" ht="52.8">
      <c r="A41" s="66" t="s">
        <v>49</v>
      </c>
      <c r="B41" s="86"/>
      <c r="C41" s="86">
        <v>26443162</v>
      </c>
      <c r="D41" s="86">
        <v>26443162</v>
      </c>
      <c r="E41" s="67">
        <v>0</v>
      </c>
      <c r="F41" s="67">
        <v>0</v>
      </c>
      <c r="G41" s="67">
        <v>0</v>
      </c>
      <c r="H41" s="114">
        <v>24118981.98</v>
      </c>
    </row>
    <row r="42" spans="1:13" ht="26.4">
      <c r="A42" s="64" t="s">
        <v>57</v>
      </c>
      <c r="B42" s="13" t="s">
        <v>46</v>
      </c>
      <c r="C42" s="87">
        <v>19449039.469999999</v>
      </c>
      <c r="D42" s="87">
        <v>19449039.469999999</v>
      </c>
      <c r="E42" s="10">
        <v>0</v>
      </c>
      <c r="F42" s="10">
        <v>0</v>
      </c>
      <c r="G42" s="10">
        <v>0</v>
      </c>
      <c r="H42" s="65">
        <v>1554449.4</v>
      </c>
    </row>
    <row r="43" spans="1:13">
      <c r="A43" s="64" t="s">
        <v>80</v>
      </c>
      <c r="B43" s="13"/>
      <c r="C43" s="87">
        <v>556513.68999999994</v>
      </c>
      <c r="D43" s="87">
        <v>556513.68999999994</v>
      </c>
      <c r="E43" s="10"/>
      <c r="F43" s="10"/>
      <c r="G43" s="10"/>
      <c r="H43" s="65"/>
    </row>
    <row r="44" spans="1:13">
      <c r="A44" s="64" t="s">
        <v>81</v>
      </c>
      <c r="B44" s="13"/>
      <c r="C44" s="87">
        <v>51400</v>
      </c>
      <c r="D44" s="87">
        <v>51400</v>
      </c>
      <c r="E44" s="10"/>
      <c r="F44" s="10"/>
      <c r="G44" s="10"/>
      <c r="H44" s="65"/>
    </row>
    <row r="45" spans="1:13">
      <c r="A45" s="64" t="s">
        <v>82</v>
      </c>
      <c r="B45" s="13"/>
      <c r="C45" s="87">
        <v>1780826.34</v>
      </c>
      <c r="D45" s="87">
        <v>1780826.34</v>
      </c>
      <c r="E45" s="10"/>
      <c r="F45" s="10"/>
      <c r="G45" s="10"/>
      <c r="H45" s="65"/>
    </row>
    <row r="46" spans="1:13">
      <c r="A46" s="64" t="s">
        <v>83</v>
      </c>
      <c r="B46" s="13"/>
      <c r="C46" s="87">
        <v>17060299.440000001</v>
      </c>
      <c r="D46" s="87">
        <v>17060299.440000001</v>
      </c>
      <c r="E46" s="10"/>
      <c r="F46" s="10"/>
      <c r="G46" s="10"/>
      <c r="H46" s="65"/>
      <c r="I46" s="89"/>
    </row>
    <row r="47" spans="1:13">
      <c r="A47" s="64"/>
      <c r="B47" s="13"/>
      <c r="C47" s="87"/>
      <c r="D47" s="13"/>
      <c r="E47" s="10"/>
      <c r="F47" s="10"/>
      <c r="G47" s="10"/>
      <c r="H47" s="65"/>
    </row>
    <row r="48" spans="1:13" ht="27" thickBot="1">
      <c r="A48" s="71" t="s">
        <v>48</v>
      </c>
      <c r="B48" s="88">
        <v>1100</v>
      </c>
      <c r="C48" s="88">
        <v>62400.17</v>
      </c>
      <c r="D48" s="88">
        <v>63500.17</v>
      </c>
      <c r="E48" s="72">
        <v>0</v>
      </c>
      <c r="F48" s="72">
        <v>0</v>
      </c>
      <c r="G48" s="72">
        <v>0</v>
      </c>
      <c r="H48" s="90">
        <v>84000</v>
      </c>
    </row>
    <row r="49" spans="1:13" s="18" customFormat="1" ht="13.8" thickBot="1">
      <c r="A49" s="73" t="s">
        <v>45</v>
      </c>
      <c r="B49" s="104">
        <v>1100</v>
      </c>
      <c r="C49" s="104">
        <f>C41+C42+C48</f>
        <v>45954601.640000001</v>
      </c>
      <c r="D49" s="104">
        <f>D41+D42+D48</f>
        <v>45955701.640000001</v>
      </c>
      <c r="E49" s="74">
        <v>0</v>
      </c>
      <c r="F49" s="74">
        <v>0</v>
      </c>
      <c r="G49" s="74">
        <v>0</v>
      </c>
      <c r="H49" s="91">
        <f>SUM(H41:H48)</f>
        <v>25757431.379999999</v>
      </c>
    </row>
    <row r="51" spans="1:13" ht="13.8" thickBot="1">
      <c r="A51" s="17" t="s">
        <v>58</v>
      </c>
    </row>
    <row r="52" spans="1:13" ht="15" customHeight="1">
      <c r="A52" s="150" t="s">
        <v>59</v>
      </c>
      <c r="B52" s="153" t="s">
        <v>62</v>
      </c>
      <c r="C52" s="154"/>
      <c r="D52" s="154"/>
      <c r="E52" s="155"/>
      <c r="F52" s="128" t="s">
        <v>63</v>
      </c>
      <c r="G52" s="129"/>
      <c r="H52" s="21"/>
      <c r="I52" s="21"/>
      <c r="J52" s="21"/>
      <c r="K52" s="21"/>
      <c r="L52" s="21"/>
      <c r="M52" s="21"/>
    </row>
    <row r="53" spans="1:13" ht="15" customHeight="1">
      <c r="A53" s="151"/>
      <c r="B53" s="156" t="s">
        <v>65</v>
      </c>
      <c r="C53" s="157"/>
      <c r="D53" s="157"/>
      <c r="E53" s="157"/>
      <c r="F53" s="157"/>
      <c r="G53" s="158"/>
      <c r="H53" s="21"/>
      <c r="I53" s="21"/>
      <c r="J53" s="21"/>
      <c r="K53" s="21"/>
      <c r="L53" s="21"/>
      <c r="M53" s="21"/>
    </row>
    <row r="54" spans="1:13" s="6" customFormat="1" ht="30.6">
      <c r="A54" s="152"/>
      <c r="B54" s="14" t="s">
        <v>70</v>
      </c>
      <c r="C54" s="105" t="s">
        <v>61</v>
      </c>
      <c r="D54" s="24" t="s">
        <v>60</v>
      </c>
      <c r="E54" s="14" t="s">
        <v>40</v>
      </c>
      <c r="F54" s="108" t="s">
        <v>84</v>
      </c>
      <c r="G54" s="15" t="s">
        <v>64</v>
      </c>
      <c r="H54" s="22"/>
      <c r="I54" s="22"/>
      <c r="J54" s="22"/>
      <c r="K54" s="22"/>
      <c r="L54" s="22"/>
      <c r="M54" s="22"/>
    </row>
    <row r="55" spans="1:13" ht="13.8" thickBot="1">
      <c r="A55" s="79">
        <v>1</v>
      </c>
      <c r="B55" s="32">
        <v>2</v>
      </c>
      <c r="C55" s="98">
        <v>3</v>
      </c>
      <c r="D55" s="32">
        <v>4</v>
      </c>
      <c r="E55" s="32">
        <v>5</v>
      </c>
      <c r="F55" s="32">
        <v>6</v>
      </c>
      <c r="G55" s="80">
        <v>7</v>
      </c>
      <c r="H55" s="22"/>
      <c r="I55" s="22"/>
      <c r="J55" s="22"/>
      <c r="K55" s="22"/>
      <c r="L55" s="22"/>
      <c r="M55" s="22"/>
    </row>
    <row r="56" spans="1:13">
      <c r="A56" s="76" t="s">
        <v>66</v>
      </c>
      <c r="B56" s="77" t="s">
        <v>71</v>
      </c>
      <c r="C56" s="106">
        <v>1113.011</v>
      </c>
      <c r="D56" s="106">
        <v>1113.011</v>
      </c>
      <c r="E56" s="106">
        <v>1113.011</v>
      </c>
      <c r="F56" s="77">
        <v>79</v>
      </c>
      <c r="G56" s="78">
        <v>80</v>
      </c>
      <c r="H56" s="23"/>
      <c r="I56" s="23"/>
      <c r="J56" s="23"/>
      <c r="K56" s="23"/>
      <c r="L56" s="23"/>
      <c r="M56" s="23"/>
    </row>
    <row r="57" spans="1:13">
      <c r="A57" s="52" t="s">
        <v>67</v>
      </c>
      <c r="B57" s="2" t="s">
        <v>72</v>
      </c>
      <c r="C57" s="101">
        <v>82370</v>
      </c>
      <c r="D57" s="101">
        <v>82370</v>
      </c>
      <c r="E57" s="101">
        <v>82370</v>
      </c>
      <c r="F57" s="2">
        <v>104</v>
      </c>
      <c r="G57" s="53">
        <v>72</v>
      </c>
      <c r="H57" s="23"/>
      <c r="I57" s="23"/>
      <c r="J57" s="23"/>
      <c r="K57" s="23"/>
      <c r="L57" s="23"/>
      <c r="M57" s="23"/>
    </row>
    <row r="58" spans="1:13" ht="15.6">
      <c r="A58" s="52" t="s">
        <v>68</v>
      </c>
      <c r="B58" s="2" t="s">
        <v>74</v>
      </c>
      <c r="C58" s="101">
        <v>0</v>
      </c>
      <c r="D58" s="101">
        <v>0</v>
      </c>
      <c r="E58" s="101">
        <v>0</v>
      </c>
      <c r="F58" s="2">
        <v>0</v>
      </c>
      <c r="G58" s="53">
        <v>0</v>
      </c>
      <c r="H58" s="23"/>
      <c r="I58" s="23"/>
      <c r="J58" s="23"/>
      <c r="K58" s="23"/>
      <c r="L58" s="23"/>
      <c r="M58" s="23"/>
    </row>
    <row r="59" spans="1:13" ht="16.2" thickBot="1">
      <c r="A59" s="75" t="s">
        <v>69</v>
      </c>
      <c r="B59" s="54" t="s">
        <v>73</v>
      </c>
      <c r="C59" s="107">
        <v>2227</v>
      </c>
      <c r="D59" s="107">
        <v>2227</v>
      </c>
      <c r="E59" s="107">
        <v>2227</v>
      </c>
      <c r="F59" s="54">
        <v>84</v>
      </c>
      <c r="G59" s="55">
        <v>77</v>
      </c>
      <c r="H59" s="23"/>
      <c r="I59" s="23"/>
      <c r="J59" s="23"/>
      <c r="K59" s="23"/>
      <c r="L59" s="23"/>
      <c r="M59" s="23"/>
    </row>
    <row r="63" spans="1:13">
      <c r="A63" s="17" t="s">
        <v>79</v>
      </c>
      <c r="B63" s="1" t="s">
        <v>76</v>
      </c>
      <c r="E63" s="140" t="s">
        <v>87</v>
      </c>
      <c r="F63" s="140"/>
    </row>
    <row r="64" spans="1:13">
      <c r="B64" s="139" t="s">
        <v>77</v>
      </c>
      <c r="C64" s="139"/>
      <c r="E64" s="139" t="s">
        <v>78</v>
      </c>
      <c r="F64" s="139"/>
    </row>
  </sheetData>
  <mergeCells count="26">
    <mergeCell ref="B64:C64"/>
    <mergeCell ref="E64:F64"/>
    <mergeCell ref="E63:F63"/>
    <mergeCell ref="A3:N3"/>
    <mergeCell ref="B23:G23"/>
    <mergeCell ref="H23:M23"/>
    <mergeCell ref="B38:B39"/>
    <mergeCell ref="A38:A39"/>
    <mergeCell ref="C38:C39"/>
    <mergeCell ref="D38:D39"/>
    <mergeCell ref="A52:A54"/>
    <mergeCell ref="B52:E52"/>
    <mergeCell ref="B53:G53"/>
    <mergeCell ref="L1:O1"/>
    <mergeCell ref="B6:B7"/>
    <mergeCell ref="A6:A7"/>
    <mergeCell ref="A23:A25"/>
    <mergeCell ref="F52:G52"/>
    <mergeCell ref="H38:H39"/>
    <mergeCell ref="E38:G38"/>
    <mergeCell ref="C6:I6"/>
    <mergeCell ref="J6:O6"/>
    <mergeCell ref="B24:D24"/>
    <mergeCell ref="E24:G24"/>
    <mergeCell ref="H24:J24"/>
    <mergeCell ref="K24:M2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в.богданцев</dc:creator>
  <cp:lastModifiedBy>Бухгалтерия</cp:lastModifiedBy>
  <cp:lastPrinted>2014-04-28T02:59:12Z</cp:lastPrinted>
  <dcterms:created xsi:type="dcterms:W3CDTF">2014-03-05T10:48:57Z</dcterms:created>
  <dcterms:modified xsi:type="dcterms:W3CDTF">2014-04-28T07:12:48Z</dcterms:modified>
</cp:coreProperties>
</file>