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60" windowWidth="8535" windowHeight="2085"/>
  </bookViews>
  <sheets>
    <sheet name="Лист1" sheetId="1" r:id="rId1"/>
  </sheets>
  <definedNames>
    <definedName name="_xlnm.Print_Area" localSheetId="0">Лист1!$A$22:$M$44</definedName>
  </definedNames>
  <calcPr calcId="124519" refMode="R1C1"/>
</workbook>
</file>

<file path=xl/calcChain.xml><?xml version="1.0" encoding="utf-8"?>
<calcChain xmlns="http://schemas.openxmlformats.org/spreadsheetml/2006/main">
  <c r="H45" i="1"/>
  <c r="F53"/>
  <c r="F55"/>
  <c r="F52"/>
  <c r="F45"/>
  <c r="G45"/>
  <c r="E45"/>
  <c r="B45"/>
  <c r="D45"/>
  <c r="C45"/>
  <c r="N13"/>
  <c r="O13" s="1"/>
  <c r="N19"/>
  <c r="O19" s="1"/>
  <c r="N20"/>
  <c r="N10"/>
  <c r="N11"/>
  <c r="N9"/>
  <c r="O11"/>
  <c r="O9"/>
  <c r="O10"/>
  <c r="O20"/>
  <c r="H19"/>
  <c r="H20"/>
  <c r="H10"/>
  <c r="H11"/>
  <c r="H13"/>
  <c r="H9"/>
  <c r="I10"/>
  <c r="I11"/>
  <c r="I13"/>
  <c r="I19"/>
  <c r="I20"/>
  <c r="I9"/>
</calcChain>
</file>

<file path=xl/sharedStrings.xml><?xml version="1.0" encoding="utf-8"?>
<sst xmlns="http://schemas.openxmlformats.org/spreadsheetml/2006/main" count="131" uniqueCount="89">
  <si>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</si>
  <si>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</si>
  <si>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</si>
  <si>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</si>
  <si>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</si>
  <si>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</si>
  <si>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</si>
  <si>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</si>
  <si>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</si>
  <si>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</si>
  <si>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</si>
  <si>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</si>
  <si>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</si>
  <si>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</si>
  <si>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</si>
  <si>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</si>
  <si>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</si>
  <si>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</si>
  <si>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</si>
  <si>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</si>
  <si>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</si>
  <si>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</si>
  <si>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</si>
  <si>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</si>
  <si>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</si>
  <si>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</si>
  <si>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</si>
  <si>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</si>
  <si>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</si>
  <si>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</si>
  <si>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</si>
  <si>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</si>
  <si>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</si>
  <si>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</si>
  <si>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</si>
  <si>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</si>
  <si>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</si>
  <si>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</si>
  <si>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</si>
  <si>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</si>
  <si>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</si>
  <si>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</si>
  <si>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</si>
  <si>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</si>
  <si>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</si>
  <si>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</si>
  <si>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</si>
  <si>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</si>
  <si>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</si>
  <si>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</si>
  <si>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</si>
  <si>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</si>
  <si>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</si>
  <si>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</si>
  <si>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</si>
  <si>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</si>
  <si>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</si>
  <si>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</si>
  <si>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</si>
  <si>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</si>
  <si>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</si>
  <si>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</si>
  <si>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</si>
  <si>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к 2013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</si>
  <si>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</si>
  <si>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</si>
  <si>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</si>
  <si>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</si>
  <si>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</si>
  <si>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</si>
  <si>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</si>
  <si>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</si>
  <si>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</si>
  <si>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</si>
  <si>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</t>
  </si>
  <si>
    <r>
      <t>Приложение № 5</t>
    </r>
    <r>
      <rPr>
        <sz val="16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</si>
  <si>
    <t>___________________</t>
  </si>
  <si>
    <t>(подпись)</t>
  </si>
  <si>
    <t>(расшифровка подписи)</t>
  </si>
  <si>
    <t>Главный бухгалтер учреждения</t>
  </si>
  <si>
    <t>+</t>
  </si>
  <si>
    <t>8=5/3/12</t>
  </si>
  <si>
    <t>14=12/10/12</t>
  </si>
  <si>
    <t>ремонт школы</t>
  </si>
  <si>
    <t>питание</t>
  </si>
  <si>
    <t>классное вознаграждение</t>
  </si>
  <si>
    <t>повышение квалификации</t>
  </si>
  <si>
    <t>Новикова Т.А</t>
  </si>
  <si>
    <t>Федорова Р.Р.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</si>
</sst>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10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1" fillId="0" borderId="35" xfId="0" applyFont="1" applyBorder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2" fontId="4" fillId="0" borderId="7" xfId="0" applyNumberFormat="1" applyFont="1" applyBorder="1" applyAlignment="1">
      <alignment horizontal="justify" vertical="top" wrapText="1"/>
    </xf>
    <xf numFmtId="164" fontId="4" fillId="0" borderId="10" xfId="0" applyNumberFormat="1" applyFont="1" applyBorder="1" applyAlignment="1">
      <alignment horizontal="justify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" fillId="0" borderId="23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2" fontId="4" fillId="0" borderId="5" xfId="0" applyNumberFormat="1" applyFont="1" applyBorder="1"/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5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showGridLines="0" tabSelected="1" topLeftCell="A45" zoomScaleNormal="130" workbookViewId="0">
      <selection activeCell="A47" sqref="A47:G66"/>
    </sheetView>
  </sheetViews>
  <sheetFormatPr defaultColWidth="8.85546875" defaultRowHeight="12.75"/>
  <cols>
    <col min="1" max="1" width="28.85546875" style="4" customWidth="1"/>
    <col min="2" max="2" width="10" style="1" customWidth="1"/>
    <col min="3" max="3" width="14.140625" style="1" customWidth="1"/>
    <col min="4" max="4" width="12.85546875" style="1" customWidth="1"/>
    <col min="5" max="5" width="11.7109375" style="1" customWidth="1"/>
    <col min="6" max="7" width="8.7109375" style="1" customWidth="1"/>
    <col min="8" max="8" width="11.28515625" style="1" customWidth="1"/>
    <col min="9" max="10" width="8.7109375" style="1" customWidth="1"/>
    <col min="11" max="11" width="11.7109375" style="1" customWidth="1"/>
    <col min="12" max="13" width="8.7109375" style="1" customWidth="1"/>
    <col min="14" max="14" width="10.85546875" style="1" customWidth="1"/>
    <col min="15" max="15" width="8.7109375" style="1" customWidth="1"/>
    <col min="16" max="16384" width="8.85546875" style="1"/>
  </cols>
  <sheetData>
    <row r="1" spans="1:15" s="23" customFormat="1" ht="99" customHeight="1">
      <c r="A1" s="22"/>
      <c r="K1" s="24"/>
      <c r="L1" s="116" t="s">
        <v>75</v>
      </c>
      <c r="M1" s="117"/>
      <c r="N1" s="117"/>
      <c r="O1" s="117"/>
    </row>
    <row r="2" spans="1:15" s="23" customFormat="1" ht="20.25">
      <c r="A2" s="22"/>
      <c r="K2" s="24"/>
      <c r="L2" s="72"/>
      <c r="M2" s="73"/>
      <c r="N2" s="73"/>
      <c r="O2" s="73"/>
    </row>
    <row r="3" spans="1:15" ht="54.6" customHeight="1">
      <c r="A3" s="25" t="s">
        <v>74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3.5" thickBot="1">
      <c r="A5" s="12" t="s">
        <v>39</v>
      </c>
      <c r="L5" s="21"/>
    </row>
    <row r="6" spans="1:15" ht="15.75" customHeight="1" thickBot="1">
      <c r="A6" s="118" t="s">
        <v>20</v>
      </c>
      <c r="B6" s="118" t="s">
        <v>36</v>
      </c>
      <c r="C6" s="128" t="s">
        <v>18</v>
      </c>
      <c r="D6" s="129"/>
      <c r="E6" s="129"/>
      <c r="F6" s="129"/>
      <c r="G6" s="129"/>
      <c r="H6" s="129"/>
      <c r="I6" s="130"/>
      <c r="J6" s="128" t="s">
        <v>19</v>
      </c>
      <c r="K6" s="129"/>
      <c r="L6" s="129"/>
      <c r="M6" s="129"/>
      <c r="N6" s="129"/>
      <c r="O6" s="130"/>
    </row>
    <row r="7" spans="1:15" s="5" customFormat="1" ht="81" customHeight="1" thickBot="1">
      <c r="A7" s="119"/>
      <c r="B7" s="119"/>
      <c r="C7" s="90" t="s">
        <v>37</v>
      </c>
      <c r="D7" s="91" t="s">
        <v>21</v>
      </c>
      <c r="E7" s="91" t="s">
        <v>23</v>
      </c>
      <c r="F7" s="91" t="s">
        <v>24</v>
      </c>
      <c r="G7" s="91" t="s">
        <v>12</v>
      </c>
      <c r="H7" s="91" t="s">
        <v>13</v>
      </c>
      <c r="I7" s="92" t="s">
        <v>15</v>
      </c>
      <c r="J7" s="90" t="s">
        <v>17</v>
      </c>
      <c r="K7" s="91" t="s">
        <v>22</v>
      </c>
      <c r="L7" s="91" t="s">
        <v>25</v>
      </c>
      <c r="M7" s="91" t="s">
        <v>24</v>
      </c>
      <c r="N7" s="91" t="s">
        <v>14</v>
      </c>
      <c r="O7" s="92" t="s">
        <v>16</v>
      </c>
    </row>
    <row r="8" spans="1:15" s="11" customFormat="1" ht="12" thickBot="1">
      <c r="A8" s="33">
        <v>1</v>
      </c>
      <c r="B8" s="34">
        <v>2</v>
      </c>
      <c r="C8" s="35">
        <v>3</v>
      </c>
      <c r="D8" s="36">
        <v>4</v>
      </c>
      <c r="E8" s="36">
        <v>5</v>
      </c>
      <c r="F8" s="36">
        <v>6</v>
      </c>
      <c r="G8" s="36">
        <v>7</v>
      </c>
      <c r="H8" s="36" t="s">
        <v>81</v>
      </c>
      <c r="I8" s="37">
        <v>9</v>
      </c>
      <c r="J8" s="35">
        <v>10</v>
      </c>
      <c r="K8" s="36">
        <v>11</v>
      </c>
      <c r="L8" s="36">
        <v>12</v>
      </c>
      <c r="M8" s="36">
        <v>13</v>
      </c>
      <c r="N8" s="36" t="s">
        <v>82</v>
      </c>
      <c r="O8" s="37">
        <v>15</v>
      </c>
    </row>
    <row r="9" spans="1:15">
      <c r="A9" s="77" t="s">
        <v>0</v>
      </c>
      <c r="B9" s="78" t="s">
        <v>80</v>
      </c>
      <c r="C9" s="79">
        <v>1</v>
      </c>
      <c r="D9" s="80">
        <v>1</v>
      </c>
      <c r="E9" s="80">
        <v>421761</v>
      </c>
      <c r="F9" s="80"/>
      <c r="G9" s="80">
        <v>27018.33</v>
      </c>
      <c r="H9" s="81">
        <f>E9/C9/12</f>
        <v>35146.75</v>
      </c>
      <c r="I9" s="82">
        <f>H9/G9*100</f>
        <v>130.08483499905435</v>
      </c>
      <c r="J9" s="79">
        <v>1</v>
      </c>
      <c r="K9" s="80">
        <v>1</v>
      </c>
      <c r="L9" s="80">
        <v>287996.40000000002</v>
      </c>
      <c r="M9" s="80"/>
      <c r="N9" s="81">
        <f>L9/J9/12</f>
        <v>23999.7</v>
      </c>
      <c r="O9" s="82">
        <f>N9/H9*100</f>
        <v>68.284265259234502</v>
      </c>
    </row>
    <row r="10" spans="1:15" ht="25.5">
      <c r="A10" s="83" t="s">
        <v>1</v>
      </c>
      <c r="B10" s="78" t="s">
        <v>80</v>
      </c>
      <c r="C10" s="84">
        <v>5</v>
      </c>
      <c r="D10" s="85">
        <v>5</v>
      </c>
      <c r="E10" s="85">
        <v>1289010</v>
      </c>
      <c r="F10" s="85"/>
      <c r="G10" s="85">
        <v>16769.97</v>
      </c>
      <c r="H10" s="81">
        <f t="shared" ref="H10:H20" si="0">E10/C10/12</f>
        <v>21483.5</v>
      </c>
      <c r="I10" s="82">
        <f t="shared" ref="I10:I20" si="1">H10/G10*100</f>
        <v>128.10696739469421</v>
      </c>
      <c r="J10" s="84">
        <v>5</v>
      </c>
      <c r="K10" s="85">
        <v>5</v>
      </c>
      <c r="L10" s="85">
        <v>859066.5</v>
      </c>
      <c r="M10" s="85"/>
      <c r="N10" s="81">
        <f t="shared" ref="N10:N20" si="2">L10/J10/12</f>
        <v>14317.775</v>
      </c>
      <c r="O10" s="82">
        <f t="shared" ref="O10:O20" si="3">N10/H10*100</f>
        <v>66.645448832825195</v>
      </c>
    </row>
    <row r="11" spans="1:15">
      <c r="A11" s="83" t="s">
        <v>2</v>
      </c>
      <c r="B11" s="78" t="s">
        <v>80</v>
      </c>
      <c r="C11" s="84">
        <v>21</v>
      </c>
      <c r="D11" s="85">
        <v>30.28</v>
      </c>
      <c r="E11" s="85">
        <v>5636707</v>
      </c>
      <c r="F11" s="85"/>
      <c r="G11" s="85">
        <v>16394.5</v>
      </c>
      <c r="H11" s="81">
        <f t="shared" si="0"/>
        <v>22367.884920634922</v>
      </c>
      <c r="I11" s="82">
        <f t="shared" si="1"/>
        <v>136.43529793915593</v>
      </c>
      <c r="J11" s="84">
        <v>22</v>
      </c>
      <c r="K11" s="85">
        <v>30.28</v>
      </c>
      <c r="L11" s="85">
        <v>5286642.4800000004</v>
      </c>
      <c r="M11" s="85"/>
      <c r="N11" s="81">
        <f t="shared" si="2"/>
        <v>20025.160909090911</v>
      </c>
      <c r="O11" s="82">
        <f t="shared" si="3"/>
        <v>89.526394561415188</v>
      </c>
    </row>
    <row r="12" spans="1:15">
      <c r="A12" s="83" t="s">
        <v>3</v>
      </c>
      <c r="B12" s="86"/>
      <c r="C12" s="84"/>
      <c r="D12" s="85"/>
      <c r="E12" s="85"/>
      <c r="F12" s="85"/>
      <c r="G12" s="85"/>
      <c r="H12" s="81"/>
      <c r="I12" s="82"/>
      <c r="J12" s="84"/>
      <c r="K12" s="85"/>
      <c r="L12" s="85"/>
      <c r="M12" s="85"/>
      <c r="N12" s="81"/>
      <c r="O12" s="82"/>
    </row>
    <row r="13" spans="1:15" ht="25.5">
      <c r="A13" s="83" t="s">
        <v>4</v>
      </c>
      <c r="B13" s="78" t="s">
        <v>80</v>
      </c>
      <c r="C13" s="84">
        <v>2</v>
      </c>
      <c r="D13" s="85">
        <v>4</v>
      </c>
      <c r="E13" s="85">
        <v>417898</v>
      </c>
      <c r="F13" s="85"/>
      <c r="G13" s="85">
        <v>11447.85</v>
      </c>
      <c r="H13" s="81">
        <f t="shared" si="0"/>
        <v>17412.416666666668</v>
      </c>
      <c r="I13" s="82">
        <f t="shared" si="1"/>
        <v>152.10206865626878</v>
      </c>
      <c r="J13" s="84">
        <v>4</v>
      </c>
      <c r="K13" s="85">
        <v>4</v>
      </c>
      <c r="L13" s="85">
        <v>451009.1</v>
      </c>
      <c r="M13" s="85"/>
      <c r="N13" s="81">
        <f t="shared" si="2"/>
        <v>9396.0229166666668</v>
      </c>
      <c r="O13" s="82">
        <f t="shared" si="3"/>
        <v>53.9616246069615</v>
      </c>
    </row>
    <row r="14" spans="1:15">
      <c r="A14" s="83" t="s">
        <v>5</v>
      </c>
      <c r="B14" s="86"/>
      <c r="C14" s="84"/>
      <c r="D14" s="85"/>
      <c r="E14" s="85"/>
      <c r="F14" s="85"/>
      <c r="G14" s="85"/>
      <c r="H14" s="81"/>
      <c r="I14" s="82"/>
      <c r="J14" s="84"/>
      <c r="K14" s="85"/>
      <c r="L14" s="85"/>
      <c r="M14" s="85"/>
      <c r="N14" s="81"/>
      <c r="O14" s="82"/>
    </row>
    <row r="15" spans="1:15">
      <c r="A15" s="83" t="s">
        <v>6</v>
      </c>
      <c r="B15" s="86"/>
      <c r="C15" s="84"/>
      <c r="D15" s="85"/>
      <c r="E15" s="85"/>
      <c r="F15" s="85"/>
      <c r="G15" s="85"/>
      <c r="H15" s="81"/>
      <c r="I15" s="82"/>
      <c r="J15" s="84"/>
      <c r="K15" s="85"/>
      <c r="L15" s="85"/>
      <c r="M15" s="85"/>
      <c r="N15" s="81"/>
      <c r="O15" s="82"/>
    </row>
    <row r="16" spans="1:15">
      <c r="A16" s="83" t="s">
        <v>7</v>
      </c>
      <c r="B16" s="86"/>
      <c r="C16" s="84"/>
      <c r="D16" s="85"/>
      <c r="E16" s="85"/>
      <c r="F16" s="85"/>
      <c r="G16" s="85"/>
      <c r="H16" s="81"/>
      <c r="I16" s="82"/>
      <c r="J16" s="84"/>
      <c r="K16" s="85"/>
      <c r="L16" s="85"/>
      <c r="M16" s="85"/>
      <c r="N16" s="81"/>
      <c r="O16" s="82"/>
    </row>
    <row r="17" spans="1:15">
      <c r="A17" s="83" t="s">
        <v>8</v>
      </c>
      <c r="B17" s="86"/>
      <c r="C17" s="84"/>
      <c r="D17" s="85"/>
      <c r="E17" s="85"/>
      <c r="F17" s="85"/>
      <c r="G17" s="85"/>
      <c r="H17" s="81"/>
      <c r="I17" s="82"/>
      <c r="J17" s="84"/>
      <c r="K17" s="85"/>
      <c r="L17" s="85"/>
      <c r="M17" s="85"/>
      <c r="N17" s="81"/>
      <c r="O17" s="82"/>
    </row>
    <row r="18" spans="1:15">
      <c r="A18" s="83" t="s">
        <v>9</v>
      </c>
      <c r="B18" s="86"/>
      <c r="C18" s="84"/>
      <c r="D18" s="85"/>
      <c r="E18" s="85"/>
      <c r="F18" s="85"/>
      <c r="G18" s="85"/>
      <c r="H18" s="81"/>
      <c r="I18" s="82"/>
      <c r="J18" s="84"/>
      <c r="K18" s="85"/>
      <c r="L18" s="85"/>
      <c r="M18" s="85"/>
      <c r="N18" s="81"/>
      <c r="O18" s="82"/>
    </row>
    <row r="19" spans="1:15">
      <c r="A19" s="83" t="s">
        <v>10</v>
      </c>
      <c r="B19" s="78" t="s">
        <v>80</v>
      </c>
      <c r="C19" s="84">
        <v>2</v>
      </c>
      <c r="D19" s="85">
        <v>2</v>
      </c>
      <c r="E19" s="85">
        <v>140932.6</v>
      </c>
      <c r="F19" s="85"/>
      <c r="G19" s="85">
        <v>4874.03</v>
      </c>
      <c r="H19" s="81">
        <f t="shared" si="0"/>
        <v>5872.1916666666666</v>
      </c>
      <c r="I19" s="82">
        <f t="shared" si="1"/>
        <v>120.47918594400664</v>
      </c>
      <c r="J19" s="84">
        <v>2</v>
      </c>
      <c r="K19" s="85">
        <v>2</v>
      </c>
      <c r="L19" s="85">
        <v>153290.4</v>
      </c>
      <c r="M19" s="85"/>
      <c r="N19" s="81">
        <f t="shared" si="2"/>
        <v>6387.0999999999995</v>
      </c>
      <c r="O19" s="82">
        <f t="shared" si="3"/>
        <v>108.76858867288335</v>
      </c>
    </row>
    <row r="20" spans="1:15" ht="26.25" thickBot="1">
      <c r="A20" s="87" t="s">
        <v>11</v>
      </c>
      <c r="B20" s="78" t="s">
        <v>80</v>
      </c>
      <c r="C20" s="88">
        <v>13</v>
      </c>
      <c r="D20" s="89">
        <v>17.5</v>
      </c>
      <c r="E20" s="89">
        <v>997455.6</v>
      </c>
      <c r="F20" s="89"/>
      <c r="G20" s="89">
        <v>5337.67</v>
      </c>
      <c r="H20" s="81">
        <f t="shared" si="0"/>
        <v>6393.9461538461537</v>
      </c>
      <c r="I20" s="82">
        <f t="shared" si="1"/>
        <v>119.78908688334336</v>
      </c>
      <c r="J20" s="88">
        <v>17</v>
      </c>
      <c r="K20" s="89">
        <v>17.5</v>
      </c>
      <c r="L20" s="89">
        <v>1302968.3999999999</v>
      </c>
      <c r="M20" s="89"/>
      <c r="N20" s="81">
        <f t="shared" si="2"/>
        <v>6387.0999999999995</v>
      </c>
      <c r="O20" s="82">
        <f t="shared" si="3"/>
        <v>99.892927564896112</v>
      </c>
    </row>
    <row r="22" spans="1:15" ht="13.5" thickBot="1">
      <c r="A22" s="12" t="s">
        <v>40</v>
      </c>
    </row>
    <row r="23" spans="1:15" ht="15" customHeight="1">
      <c r="A23" s="120" t="s">
        <v>32</v>
      </c>
      <c r="B23" s="99" t="s">
        <v>26</v>
      </c>
      <c r="C23" s="100"/>
      <c r="D23" s="100"/>
      <c r="E23" s="100"/>
      <c r="F23" s="100"/>
      <c r="G23" s="101"/>
      <c r="H23" s="99" t="s">
        <v>27</v>
      </c>
      <c r="I23" s="100"/>
      <c r="J23" s="100"/>
      <c r="K23" s="100"/>
      <c r="L23" s="100"/>
      <c r="M23" s="101"/>
    </row>
    <row r="24" spans="1:15">
      <c r="A24" s="121"/>
      <c r="B24" s="131" t="s">
        <v>34</v>
      </c>
      <c r="C24" s="132"/>
      <c r="D24" s="132"/>
      <c r="E24" s="132" t="s">
        <v>33</v>
      </c>
      <c r="F24" s="132"/>
      <c r="G24" s="133"/>
      <c r="H24" s="131" t="s">
        <v>34</v>
      </c>
      <c r="I24" s="132"/>
      <c r="J24" s="132"/>
      <c r="K24" s="132" t="s">
        <v>33</v>
      </c>
      <c r="L24" s="132"/>
      <c r="M24" s="133"/>
    </row>
    <row r="25" spans="1:15" s="3" customFormat="1" ht="57" thickBot="1">
      <c r="A25" s="122"/>
      <c r="B25" s="27" t="s">
        <v>29</v>
      </c>
      <c r="C25" s="28" t="s">
        <v>38</v>
      </c>
      <c r="D25" s="28" t="s">
        <v>30</v>
      </c>
      <c r="E25" s="28" t="s">
        <v>29</v>
      </c>
      <c r="F25" s="28" t="s">
        <v>38</v>
      </c>
      <c r="G25" s="29" t="s">
        <v>30</v>
      </c>
      <c r="H25" s="27" t="s">
        <v>29</v>
      </c>
      <c r="I25" s="28" t="s">
        <v>28</v>
      </c>
      <c r="J25" s="28" t="s">
        <v>30</v>
      </c>
      <c r="K25" s="28" t="s">
        <v>29</v>
      </c>
      <c r="L25" s="28" t="s">
        <v>38</v>
      </c>
      <c r="M25" s="29" t="s">
        <v>30</v>
      </c>
    </row>
    <row r="26" spans="1:15" s="11" customFormat="1" ht="11.25">
      <c r="A26" s="42">
        <v>1</v>
      </c>
      <c r="B26" s="32">
        <v>2</v>
      </c>
      <c r="C26" s="30">
        <v>3</v>
      </c>
      <c r="D26" s="30">
        <v>4</v>
      </c>
      <c r="E26" s="30">
        <v>5</v>
      </c>
      <c r="F26" s="30">
        <v>6</v>
      </c>
      <c r="G26" s="31">
        <v>7</v>
      </c>
      <c r="H26" s="32">
        <v>8</v>
      </c>
      <c r="I26" s="30">
        <v>9</v>
      </c>
      <c r="J26" s="30">
        <v>10</v>
      </c>
      <c r="K26" s="30">
        <v>11</v>
      </c>
      <c r="L26" s="30">
        <v>12</v>
      </c>
      <c r="M26" s="31">
        <v>13</v>
      </c>
    </row>
    <row r="27" spans="1:15" s="3" customFormat="1">
      <c r="A27" s="43">
        <v>211</v>
      </c>
      <c r="B27" s="44"/>
      <c r="C27" s="2"/>
      <c r="D27" s="2" t="s">
        <v>44</v>
      </c>
      <c r="E27" s="2"/>
      <c r="F27" s="2"/>
      <c r="G27" s="39" t="s">
        <v>44</v>
      </c>
      <c r="H27" s="2"/>
      <c r="I27" s="2"/>
      <c r="J27" s="2" t="s">
        <v>44</v>
      </c>
      <c r="K27" s="2"/>
      <c r="L27" s="2"/>
      <c r="M27" s="39" t="s">
        <v>44</v>
      </c>
    </row>
    <row r="28" spans="1:15" s="3" customFormat="1">
      <c r="A28" s="43">
        <v>213</v>
      </c>
      <c r="B28" s="44"/>
      <c r="C28" s="2"/>
      <c r="D28" s="2" t="s">
        <v>44</v>
      </c>
      <c r="E28" s="2"/>
      <c r="F28" s="2"/>
      <c r="G28" s="39" t="s">
        <v>44</v>
      </c>
      <c r="H28" s="2"/>
      <c r="I28" s="2"/>
      <c r="J28" s="2" t="s">
        <v>44</v>
      </c>
      <c r="K28" s="2"/>
      <c r="L28" s="2"/>
      <c r="M28" s="39" t="s">
        <v>44</v>
      </c>
    </row>
    <row r="29" spans="1:15" s="3" customFormat="1">
      <c r="A29" s="43">
        <v>223</v>
      </c>
      <c r="B29" s="44"/>
      <c r="C29" s="2"/>
      <c r="D29" s="2" t="s">
        <v>44</v>
      </c>
      <c r="E29" s="2"/>
      <c r="F29" s="2"/>
      <c r="G29" s="39" t="s">
        <v>44</v>
      </c>
      <c r="H29" s="2"/>
      <c r="I29" s="2"/>
      <c r="J29" s="2" t="s">
        <v>44</v>
      </c>
      <c r="K29" s="2"/>
      <c r="L29" s="2"/>
      <c r="M29" s="39" t="s">
        <v>44</v>
      </c>
    </row>
    <row r="30" spans="1:15" s="3" customFormat="1" ht="13.5" thickBot="1">
      <c r="A30" s="45" t="s">
        <v>31</v>
      </c>
      <c r="B30" s="46"/>
      <c r="C30" s="47"/>
      <c r="D30" s="47" t="s">
        <v>44</v>
      </c>
      <c r="E30" s="47"/>
      <c r="F30" s="47"/>
      <c r="G30" s="48" t="s">
        <v>44</v>
      </c>
      <c r="H30" s="47"/>
      <c r="I30" s="47"/>
      <c r="J30" s="47" t="s">
        <v>44</v>
      </c>
      <c r="K30" s="47"/>
      <c r="L30" s="40"/>
      <c r="M30" s="48" t="s">
        <v>44</v>
      </c>
    </row>
    <row r="31" spans="1:15" s="3" customFormat="1" ht="13.5" thickBot="1">
      <c r="A31" s="49" t="s">
        <v>42</v>
      </c>
      <c r="B31" s="50">
        <v>219165.41</v>
      </c>
      <c r="C31" s="98">
        <v>219165.41</v>
      </c>
      <c r="D31" s="97"/>
      <c r="E31" s="51">
        <v>40102.68</v>
      </c>
      <c r="F31" s="51">
        <v>40102.68</v>
      </c>
      <c r="G31" s="52" t="s">
        <v>44</v>
      </c>
      <c r="H31" s="51">
        <v>-36614.53</v>
      </c>
      <c r="I31" s="51">
        <v>-36614.53</v>
      </c>
      <c r="J31" s="51"/>
      <c r="K31" s="76">
        <v>97395.9</v>
      </c>
      <c r="L31" s="76">
        <v>97395.9</v>
      </c>
      <c r="M31" s="52" t="s">
        <v>44</v>
      </c>
    </row>
    <row r="33" spans="1:13" ht="13.5" thickBot="1">
      <c r="A33" s="12" t="s">
        <v>41</v>
      </c>
    </row>
    <row r="34" spans="1:13" s="15" customFormat="1" ht="14.45" customHeight="1">
      <c r="A34" s="104"/>
      <c r="B34" s="102" t="s">
        <v>45</v>
      </c>
      <c r="C34" s="106" t="s">
        <v>48</v>
      </c>
      <c r="D34" s="106" t="s">
        <v>49</v>
      </c>
      <c r="E34" s="102" t="s">
        <v>35</v>
      </c>
      <c r="F34" s="102"/>
      <c r="G34" s="102"/>
      <c r="H34" s="126" t="s">
        <v>50</v>
      </c>
    </row>
    <row r="35" spans="1:13" s="3" customFormat="1" ht="56.25">
      <c r="A35" s="105"/>
      <c r="B35" s="103"/>
      <c r="C35" s="107"/>
      <c r="D35" s="107"/>
      <c r="E35" s="9" t="s">
        <v>29</v>
      </c>
      <c r="F35" s="9" t="s">
        <v>28</v>
      </c>
      <c r="G35" s="9" t="s">
        <v>30</v>
      </c>
      <c r="H35" s="127"/>
    </row>
    <row r="36" spans="1:13" s="16" customFormat="1" ht="12" thickBot="1">
      <c r="A36" s="59">
        <v>1</v>
      </c>
      <c r="B36" s="60">
        <v>2</v>
      </c>
      <c r="C36" s="60">
        <v>3</v>
      </c>
      <c r="D36" s="60">
        <v>4</v>
      </c>
      <c r="E36" s="61" t="s">
        <v>51</v>
      </c>
      <c r="F36" s="61" t="s">
        <v>52</v>
      </c>
      <c r="G36" s="61" t="s">
        <v>53</v>
      </c>
      <c r="H36" s="62" t="s">
        <v>54</v>
      </c>
    </row>
    <row r="37" spans="1:13" ht="51">
      <c r="A37" s="55" t="s">
        <v>47</v>
      </c>
      <c r="B37" s="56">
        <v>6923.3</v>
      </c>
      <c r="C37" s="56">
        <v>13972435.18</v>
      </c>
      <c r="D37" s="56">
        <v>13979358.48</v>
      </c>
      <c r="E37" s="57">
        <v>0</v>
      </c>
      <c r="F37" s="57">
        <v>0</v>
      </c>
      <c r="G37" s="57">
        <v>0</v>
      </c>
      <c r="H37" s="58">
        <v>12027509.199999999</v>
      </c>
    </row>
    <row r="38" spans="1:13" ht="25.5">
      <c r="A38" s="53" t="s">
        <v>55</v>
      </c>
      <c r="B38" s="14" t="s">
        <v>44</v>
      </c>
      <c r="C38" s="8">
        <v>16952013.530000001</v>
      </c>
      <c r="D38" s="8">
        <v>16952013.530000001</v>
      </c>
      <c r="E38" s="57">
        <v>0</v>
      </c>
      <c r="F38" s="57">
        <v>0</v>
      </c>
      <c r="G38" s="57">
        <v>0</v>
      </c>
      <c r="H38" s="54">
        <v>693442.51</v>
      </c>
    </row>
    <row r="39" spans="1:13">
      <c r="A39" s="53" t="s">
        <v>83</v>
      </c>
      <c r="B39" s="14">
        <v>0</v>
      </c>
      <c r="C39" s="8">
        <v>16000000</v>
      </c>
      <c r="D39" s="8">
        <v>16000000</v>
      </c>
      <c r="E39" s="57">
        <v>0</v>
      </c>
      <c r="F39" s="57">
        <v>0</v>
      </c>
      <c r="G39" s="57">
        <v>0</v>
      </c>
      <c r="H39" s="54"/>
    </row>
    <row r="40" spans="1:13">
      <c r="A40" s="53" t="s">
        <v>84</v>
      </c>
      <c r="B40" s="14">
        <v>0</v>
      </c>
      <c r="C40" s="8">
        <v>677919.98</v>
      </c>
      <c r="D40" s="8">
        <v>677919.98</v>
      </c>
      <c r="E40" s="57">
        <v>0</v>
      </c>
      <c r="F40" s="57">
        <v>0</v>
      </c>
      <c r="G40" s="57">
        <v>0</v>
      </c>
      <c r="H40" s="54">
        <v>693442.51</v>
      </c>
    </row>
    <row r="41" spans="1:13">
      <c r="A41" s="53" t="s">
        <v>85</v>
      </c>
      <c r="B41" s="14">
        <v>0</v>
      </c>
      <c r="C41" s="8">
        <v>228293.55</v>
      </c>
      <c r="D41" s="8">
        <v>228293.55</v>
      </c>
      <c r="E41" s="57">
        <v>0</v>
      </c>
      <c r="F41" s="57">
        <v>0</v>
      </c>
      <c r="G41" s="57">
        <v>0</v>
      </c>
      <c r="H41" s="54">
        <v>0</v>
      </c>
    </row>
    <row r="42" spans="1:13">
      <c r="A42" s="53" t="s">
        <v>86</v>
      </c>
      <c r="B42" s="14">
        <v>0</v>
      </c>
      <c r="C42" s="8">
        <v>45800</v>
      </c>
      <c r="D42" s="8">
        <v>45800</v>
      </c>
      <c r="E42" s="57">
        <v>0</v>
      </c>
      <c r="F42" s="57">
        <v>0</v>
      </c>
      <c r="G42" s="57">
        <v>0</v>
      </c>
      <c r="H42" s="54">
        <v>0</v>
      </c>
    </row>
    <row r="43" spans="1:13">
      <c r="A43" s="53"/>
      <c r="B43" s="14"/>
      <c r="C43" s="8"/>
      <c r="D43" s="8"/>
      <c r="E43" s="57"/>
      <c r="F43" s="57"/>
      <c r="G43" s="57"/>
      <c r="H43" s="54"/>
    </row>
    <row r="44" spans="1:13" ht="25.5">
      <c r="A44" s="63" t="s">
        <v>46</v>
      </c>
      <c r="B44" s="64">
        <v>0</v>
      </c>
      <c r="C44" s="64">
        <v>238731.84</v>
      </c>
      <c r="D44" s="64">
        <v>238731.84</v>
      </c>
      <c r="E44" s="93">
        <v>0</v>
      </c>
      <c r="F44" s="93">
        <v>0</v>
      </c>
      <c r="G44" s="93">
        <v>0</v>
      </c>
      <c r="H44" s="65">
        <v>238731.84</v>
      </c>
    </row>
    <row r="45" spans="1:13" s="13" customFormat="1" ht="13.5" thickBot="1">
      <c r="A45" s="94" t="s">
        <v>43</v>
      </c>
      <c r="B45" s="95">
        <f>B37+B44</f>
        <v>6923.3</v>
      </c>
      <c r="C45" s="96">
        <f>C37+C38+C44</f>
        <v>31163180.550000001</v>
      </c>
      <c r="D45" s="96">
        <f>D37+D38+D44</f>
        <v>31170103.850000001</v>
      </c>
      <c r="E45" s="95">
        <f>SUM(E37:E44)</f>
        <v>0</v>
      </c>
      <c r="F45" s="95">
        <f t="shared" ref="F45:G45" si="4">SUM(F37:F44)</f>
        <v>0</v>
      </c>
      <c r="G45" s="95">
        <f t="shared" si="4"/>
        <v>0</v>
      </c>
      <c r="H45" s="96">
        <f>H37+H38+H44</f>
        <v>12959683.549999999</v>
      </c>
    </row>
    <row r="47" spans="1:13" ht="13.5" thickBot="1">
      <c r="A47" s="12" t="s">
        <v>56</v>
      </c>
    </row>
    <row r="48" spans="1:13" ht="15" customHeight="1">
      <c r="A48" s="110" t="s">
        <v>57</v>
      </c>
      <c r="B48" s="113" t="s">
        <v>60</v>
      </c>
      <c r="C48" s="114"/>
      <c r="D48" s="114"/>
      <c r="E48" s="115"/>
      <c r="F48" s="100" t="s">
        <v>61</v>
      </c>
      <c r="G48" s="101"/>
      <c r="H48" s="17"/>
      <c r="I48" s="17"/>
      <c r="J48" s="17"/>
      <c r="K48" s="17"/>
      <c r="L48" s="17"/>
      <c r="M48" s="17"/>
    </row>
    <row r="49" spans="1:13" ht="15" customHeight="1">
      <c r="A49" s="111"/>
      <c r="B49" s="123" t="s">
        <v>64</v>
      </c>
      <c r="C49" s="124"/>
      <c r="D49" s="124"/>
      <c r="E49" s="124"/>
      <c r="F49" s="124"/>
      <c r="G49" s="125"/>
      <c r="H49" s="17"/>
      <c r="I49" s="17"/>
      <c r="J49" s="17"/>
      <c r="K49" s="17"/>
      <c r="L49" s="17"/>
      <c r="M49" s="17"/>
    </row>
    <row r="50" spans="1:13" s="5" customFormat="1" ht="33.75">
      <c r="A50" s="112"/>
      <c r="B50" s="9" t="s">
        <v>69</v>
      </c>
      <c r="C50" s="9" t="s">
        <v>59</v>
      </c>
      <c r="D50" s="20" t="s">
        <v>58</v>
      </c>
      <c r="E50" s="9" t="s">
        <v>38</v>
      </c>
      <c r="F50" s="74" t="s">
        <v>63</v>
      </c>
      <c r="G50" s="10" t="s">
        <v>62</v>
      </c>
      <c r="H50" s="18"/>
      <c r="I50" s="18"/>
      <c r="J50" s="18"/>
      <c r="K50" s="18"/>
      <c r="L50" s="18"/>
      <c r="M50" s="18"/>
    </row>
    <row r="51" spans="1:13" ht="13.5" thickBot="1">
      <c r="A51" s="70">
        <v>1</v>
      </c>
      <c r="B51" s="28">
        <v>2</v>
      </c>
      <c r="C51" s="28">
        <v>3</v>
      </c>
      <c r="D51" s="28">
        <v>4</v>
      </c>
      <c r="E51" s="28">
        <v>5</v>
      </c>
      <c r="F51" s="28">
        <v>6</v>
      </c>
      <c r="G51" s="71">
        <v>7</v>
      </c>
      <c r="H51" s="18"/>
      <c r="I51" s="18"/>
      <c r="J51" s="18"/>
      <c r="K51" s="18"/>
      <c r="L51" s="18"/>
      <c r="M51" s="18"/>
    </row>
    <row r="52" spans="1:13">
      <c r="A52" s="67" t="s">
        <v>65</v>
      </c>
      <c r="B52" s="68" t="s">
        <v>70</v>
      </c>
      <c r="C52" s="68">
        <v>698.67</v>
      </c>
      <c r="D52" s="68">
        <v>698.67</v>
      </c>
      <c r="E52" s="68">
        <v>698.67</v>
      </c>
      <c r="F52" s="75">
        <f>E52/D52*100</f>
        <v>100</v>
      </c>
      <c r="G52" s="69">
        <v>57</v>
      </c>
      <c r="H52" s="19"/>
      <c r="I52" s="19"/>
      <c r="J52" s="19"/>
      <c r="K52" s="19"/>
      <c r="L52" s="19"/>
      <c r="M52" s="19"/>
    </row>
    <row r="53" spans="1:13">
      <c r="A53" s="38" t="s">
        <v>66</v>
      </c>
      <c r="B53" s="2" t="s">
        <v>71</v>
      </c>
      <c r="C53" s="2">
        <v>41987</v>
      </c>
      <c r="D53" s="2">
        <v>41987</v>
      </c>
      <c r="E53" s="2">
        <v>41987</v>
      </c>
      <c r="F53" s="75">
        <f t="shared" ref="F53:F55" si="5">E53/D53*100</f>
        <v>100</v>
      </c>
      <c r="G53" s="39">
        <v>53.75</v>
      </c>
      <c r="H53" s="19"/>
      <c r="I53" s="19"/>
      <c r="J53" s="19"/>
      <c r="K53" s="19"/>
      <c r="L53" s="19"/>
      <c r="M53" s="19"/>
    </row>
    <row r="54" spans="1:13" ht="15.75">
      <c r="A54" s="38" t="s">
        <v>67</v>
      </c>
      <c r="B54" s="2" t="s">
        <v>73</v>
      </c>
      <c r="C54" s="2"/>
      <c r="D54" s="2"/>
      <c r="E54" s="2"/>
      <c r="F54" s="75"/>
      <c r="G54" s="39"/>
      <c r="H54" s="19"/>
      <c r="I54" s="19"/>
      <c r="J54" s="19"/>
      <c r="K54" s="19"/>
      <c r="L54" s="19"/>
      <c r="M54" s="19"/>
    </row>
    <row r="55" spans="1:13" ht="16.5" thickBot="1">
      <c r="A55" s="66" t="s">
        <v>68</v>
      </c>
      <c r="B55" s="40" t="s">
        <v>72</v>
      </c>
      <c r="C55" s="40">
        <v>2229</v>
      </c>
      <c r="D55" s="40">
        <v>2229</v>
      </c>
      <c r="E55" s="40">
        <v>2229</v>
      </c>
      <c r="F55" s="75">
        <f t="shared" si="5"/>
        <v>100</v>
      </c>
      <c r="G55" s="41">
        <v>24</v>
      </c>
      <c r="H55" s="19"/>
      <c r="I55" s="19"/>
      <c r="J55" s="19"/>
      <c r="K55" s="19"/>
      <c r="L55" s="19"/>
      <c r="M55" s="19"/>
    </row>
    <row r="60" spans="1:13">
      <c r="A60" s="12" t="s">
        <v>0</v>
      </c>
      <c r="B60" s="1" t="s">
        <v>76</v>
      </c>
      <c r="E60" s="109" t="s">
        <v>87</v>
      </c>
      <c r="F60" s="109"/>
    </row>
    <row r="61" spans="1:13">
      <c r="B61" s="108" t="s">
        <v>77</v>
      </c>
      <c r="C61" s="108"/>
      <c r="E61" s="108" t="s">
        <v>78</v>
      </c>
      <c r="F61" s="108"/>
    </row>
    <row r="64" spans="1:13">
      <c r="A64" s="12" t="s">
        <v>79</v>
      </c>
      <c r="B64" s="1" t="s">
        <v>76</v>
      </c>
      <c r="E64" s="109" t="s">
        <v>88</v>
      </c>
      <c r="F64" s="109"/>
    </row>
    <row r="65" spans="2:6">
      <c r="B65" s="108" t="s">
        <v>77</v>
      </c>
      <c r="C65" s="108"/>
      <c r="E65" s="108" t="s">
        <v>78</v>
      </c>
      <c r="F65" s="108"/>
    </row>
  </sheetData>
  <mergeCells count="28">
    <mergeCell ref="A48:A50"/>
    <mergeCell ref="B48:E48"/>
    <mergeCell ref="L1:O1"/>
    <mergeCell ref="B6:B7"/>
    <mergeCell ref="A6:A7"/>
    <mergeCell ref="A23:A25"/>
    <mergeCell ref="F48:G48"/>
    <mergeCell ref="B49:G49"/>
    <mergeCell ref="H34:H35"/>
    <mergeCell ref="E34:G34"/>
    <mergeCell ref="C6:I6"/>
    <mergeCell ref="J6:O6"/>
    <mergeCell ref="B24:D24"/>
    <mergeCell ref="E24:G24"/>
    <mergeCell ref="H24:J24"/>
    <mergeCell ref="K24:M24"/>
    <mergeCell ref="B61:C61"/>
    <mergeCell ref="E61:F61"/>
    <mergeCell ref="E60:F60"/>
    <mergeCell ref="B65:C65"/>
    <mergeCell ref="E65:F65"/>
    <mergeCell ref="E64:F64"/>
    <mergeCell ref="B23:G23"/>
    <mergeCell ref="H23:M23"/>
    <mergeCell ref="B34:B35"/>
    <mergeCell ref="A34:A35"/>
    <mergeCell ref="C34:C35"/>
    <mergeCell ref="D34:D3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(User)</cp:lastModifiedBy>
  <cp:lastPrinted>2014-04-03T01:10:47Z</cp:lastPrinted>
  <dcterms:created xsi:type="dcterms:W3CDTF">2014-03-05T10:48:57Z</dcterms:created>
  <dcterms:modified xsi:type="dcterms:W3CDTF">2014-04-03T01:12:14Z</dcterms:modified>
</cp:coreProperties>
</file>