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120" windowWidth="8535" windowHeight="2025" activeTab="1"/>
  </bookViews>
  <sheets>
    <sheet name="1" sheetId="2" r:id="rId1"/>
    <sheet name="разб.задолж." sheetId="3" r:id="rId2"/>
  </sheets>
  <calcPr calcId="145621"/>
</workbook>
</file>

<file path=xl/calcChain.xml><?xml version="1.0" encoding="utf-8"?>
<calcChain xmlns="http://schemas.openxmlformats.org/spreadsheetml/2006/main">
  <c r="H49" i="3" l="1"/>
  <c r="G49" i="3"/>
  <c r="F49" i="3"/>
  <c r="E49" i="3"/>
  <c r="D49" i="3"/>
  <c r="C49" i="3"/>
  <c r="B49" i="3"/>
  <c r="N20" i="3"/>
  <c r="O20" i="3" s="1"/>
  <c r="I20" i="3"/>
  <c r="N13" i="3"/>
  <c r="O13" i="3" s="1"/>
  <c r="H13" i="3"/>
  <c r="I13" i="3" s="1"/>
  <c r="N10" i="3"/>
  <c r="O10" i="3" s="1"/>
  <c r="L10" i="3"/>
  <c r="H10" i="3"/>
  <c r="I10" i="3" s="1"/>
  <c r="G10" i="3"/>
  <c r="L9" i="3"/>
  <c r="N9" i="3" s="1"/>
  <c r="O9" i="3" s="1"/>
  <c r="I9" i="3"/>
  <c r="H9" i="3"/>
  <c r="H9" i="2" l="1"/>
  <c r="H45" i="2" l="1"/>
  <c r="G45" i="2"/>
  <c r="F45" i="2"/>
  <c r="E45" i="2"/>
  <c r="D45" i="2"/>
  <c r="C45" i="2"/>
  <c r="B45" i="2"/>
  <c r="L20" i="2"/>
  <c r="N20" i="2" s="1"/>
  <c r="H20" i="2"/>
  <c r="I20" i="2" s="1"/>
  <c r="N13" i="2"/>
  <c r="H13" i="2"/>
  <c r="I13" i="2" s="1"/>
  <c r="L10" i="2"/>
  <c r="N10" i="2" s="1"/>
  <c r="O10" i="2" s="1"/>
  <c r="H10" i="2"/>
  <c r="G10" i="2"/>
  <c r="L9" i="2"/>
  <c r="N9" i="2" s="1"/>
  <c r="O9" i="2" s="1"/>
  <c r="I9" i="2"/>
  <c r="O20" i="2" l="1"/>
  <c r="I10" i="2"/>
  <c r="O13" i="2"/>
</calcChain>
</file>

<file path=xl/sharedStrings.xml><?xml version="1.0" encoding="utf-8"?>
<sst xmlns="http://schemas.openxmlformats.org/spreadsheetml/2006/main" count="270" uniqueCount="85">
  <si>
    <t>Руководитель учреждения</t>
  </si>
  <si>
    <t>Прочий административно-управленческий персонал</t>
  </si>
  <si>
    <t>Учителя</t>
  </si>
  <si>
    <t>Воспитатели</t>
  </si>
  <si>
    <t>Прочие педагогические работники</t>
  </si>
  <si>
    <t>Работники культуры</t>
  </si>
  <si>
    <t>Социальные работники</t>
  </si>
  <si>
    <t>Врачи</t>
  </si>
  <si>
    <t>Средний медицинский персонал</t>
  </si>
  <si>
    <t>Младший медицинский персонал</t>
  </si>
  <si>
    <t>Служащие</t>
  </si>
  <si>
    <t>Младший обслуживающий персонал</t>
  </si>
  <si>
    <t>Средняя заработная
плата
за 2012 год</t>
  </si>
  <si>
    <t>Средняя
заработная
плата
за 2013 год</t>
  </si>
  <si>
    <t>Средняя
заработная
плата
за 2014 год</t>
  </si>
  <si>
    <t>% роста
2013 года
к 2012 году</t>
  </si>
  <si>
    <t>% роста
2014 года
к 2013 году</t>
  </si>
  <si>
    <t>Численность работников (физ.лица)
за 2014 год</t>
  </si>
  <si>
    <t>Отчетные показатели</t>
  </si>
  <si>
    <t>Плановые показатели</t>
  </si>
  <si>
    <t>Категория работников</t>
  </si>
  <si>
    <t>Кол-во
штатных единиц
за 2013 год</t>
  </si>
  <si>
    <t>Кол-во
штатных единиц
за 2014 год</t>
  </si>
  <si>
    <t>Фонд заработной платы (КОСГУ 211) за 2013 год, ВСЕГО</t>
  </si>
  <si>
    <t>в том числе за счет иной приносящей доход деятельности</t>
  </si>
  <si>
    <t>Фонд заработной платы (КОСГУ 211) за 2014 год, ВСЕГО</t>
  </si>
  <si>
    <t>Дебиторская задолженность</t>
  </si>
  <si>
    <t>Кредиторская задолженность</t>
  </si>
  <si>
    <t>Сайт финансового управления</t>
  </si>
  <si>
    <t>Отчет об исполнении
ПФХД</t>
  </si>
  <si>
    <t>Годовая бухгалтерская отчетность</t>
  </si>
  <si>
    <t>прочие</t>
  </si>
  <si>
    <t>КОСГУ</t>
  </si>
  <si>
    <t>в т.ч. с датой образования до 01.12.2013</t>
  </si>
  <si>
    <t>Всего на 01.01.2014</t>
  </si>
  <si>
    <t>Остаток на 01.01.2014 всего</t>
  </si>
  <si>
    <t>Наличие
заключенных
эффективных
контрактов (+/-)</t>
  </si>
  <si>
    <t>Численность
работников
(физ.лица)
за 2013 год</t>
  </si>
  <si>
    <t>Сайт
финансового
управления</t>
  </si>
  <si>
    <t>1. Заработная плата</t>
  </si>
  <si>
    <t>2. Дебиторская и кредиторская задолженность</t>
  </si>
  <si>
    <t>3. Остатки на счетах</t>
  </si>
  <si>
    <t>Итого</t>
  </si>
  <si>
    <t>Всего</t>
  </si>
  <si>
    <t>Х</t>
  </si>
  <si>
    <t>Остаток на 01.01.2013</t>
  </si>
  <si>
    <t>Иной приносящий доход деятельности</t>
  </si>
  <si>
    <t>Получено доходов за 2013 год</t>
  </si>
  <si>
    <t>Расход за 2013 год</t>
  </si>
  <si>
    <t>План доходов на 2014 год</t>
  </si>
  <si>
    <t>5.1</t>
  </si>
  <si>
    <t>5.2</t>
  </si>
  <si>
    <t>5.3</t>
  </si>
  <si>
    <t>6</t>
  </si>
  <si>
    <t>Субсидия на иные цели (расписать по целям):</t>
  </si>
  <si>
    <t>4. Потребление энергоресурсов</t>
  </si>
  <si>
    <t>Вид энергоресурса</t>
  </si>
  <si>
    <t>ПФХД</t>
  </si>
  <si>
    <t>Отчет об исполнении</t>
  </si>
  <si>
    <t>В натуральном выражении</t>
  </si>
  <si>
    <t>Темп роста, %</t>
  </si>
  <si>
    <t>к 2009 году</t>
  </si>
  <si>
    <t>на 01.01.2014 г.</t>
  </si>
  <si>
    <t>Тепловая энергия</t>
  </si>
  <si>
    <t>Электрическая энергия</t>
  </si>
  <si>
    <t>Газ</t>
  </si>
  <si>
    <t>Водоснабжение</t>
  </si>
  <si>
    <t>Ед. изм.</t>
  </si>
  <si>
    <t>Гкал</t>
  </si>
  <si>
    <t>кВт*ч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</si>
  <si>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</si>
  <si>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тыс. 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</si>
  <si>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Приложение № 5</t>
    </r>
    <r>
      <rPr>
        <sz val="16"/>
        <color indexed="8"/>
        <rFont val="Times New Roman"/>
        <family val="1"/>
        <charset val="204"/>
      </rPr>
      <t xml:space="preserve">
к постановлению
администрации города
от ________ № ________</t>
    </r>
  </si>
  <si>
    <t>___________________</t>
  </si>
  <si>
    <t>(подпись)</t>
  </si>
  <si>
    <t>(расшифровка подписи)</t>
  </si>
  <si>
    <t>Главный бухгалтер учреждения</t>
  </si>
  <si>
    <t>СПРАВОЧНАЯ
информация по отдельным показателям деятельности МОАУДОД "Дворец пионеров и школьников г. Орска" за 2013 год
 и отдельным показателям, планируемым к исполнению в 2014 году</t>
  </si>
  <si>
    <t>-</t>
  </si>
  <si>
    <t>к 2012 году</t>
  </si>
  <si>
    <t>8=5/3/12</t>
  </si>
  <si>
    <t>Субсидия на выполнение муниципального задания (включая расходы на содержание имущетсва)</t>
  </si>
  <si>
    <t>14=12/10/12</t>
  </si>
  <si>
    <t>на ремонтные работы</t>
  </si>
  <si>
    <r>
      <t>Приложение № 5</t>
    </r>
    <r>
      <rPr>
        <sz val="12"/>
        <color indexed="8"/>
        <rFont val="Times New Roman"/>
        <family val="1"/>
        <charset val="204"/>
      </rPr>
      <t xml:space="preserve">
к постановлению
администрации города
от ________ № 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</si>
</sst>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1" xfId="0" applyFont="1" applyBorder="1"/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1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" fillId="0" borderId="7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justify" vertical="top" wrapText="1"/>
    </xf>
    <xf numFmtId="2" fontId="1" fillId="0" borderId="5" xfId="0" applyNumberFormat="1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justify" vertical="top" wrapText="1"/>
    </xf>
    <xf numFmtId="164" fontId="1" fillId="0" borderId="10" xfId="0" applyNumberFormat="1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" fillId="0" borderId="37" xfId="0" applyNumberFormat="1" applyFont="1" applyBorder="1" applyAlignment="1">
      <alignment horizontal="left" wrapText="1"/>
    </xf>
    <xf numFmtId="0" fontId="1" fillId="0" borderId="37" xfId="0" applyFont="1" applyBorder="1" applyAlignment="1">
      <alignment horizontal="left"/>
    </xf>
    <xf numFmtId="2" fontId="1" fillId="0" borderId="38" xfId="0" applyNumberFormat="1" applyFont="1" applyBorder="1" applyAlignment="1">
      <alignment horizontal="left" wrapText="1"/>
    </xf>
    <xf numFmtId="0" fontId="4" fillId="0" borderId="12" xfId="0" applyFont="1" applyBorder="1" applyAlignment="1">
      <alignment horizontal="left"/>
    </xf>
    <xf numFmtId="2" fontId="4" fillId="0" borderId="12" xfId="0" applyNumberFormat="1" applyFont="1" applyBorder="1" applyAlignment="1">
      <alignment horizontal="left"/>
    </xf>
    <xf numFmtId="2" fontId="4" fillId="0" borderId="12" xfId="0" applyNumberFormat="1" applyFont="1" applyBorder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justify" vertical="top" wrapText="1"/>
    </xf>
    <xf numFmtId="2" fontId="1" fillId="0" borderId="0" xfId="0" applyNumberFormat="1" applyFont="1" applyBorder="1" applyAlignment="1">
      <alignment horizontal="justify" vertical="top" wrapText="1"/>
    </xf>
    <xf numFmtId="0" fontId="1" fillId="0" borderId="0" xfId="0" applyFont="1" applyBorder="1"/>
    <xf numFmtId="164" fontId="1" fillId="0" borderId="6" xfId="0" applyNumberFormat="1" applyFont="1" applyBorder="1" applyAlignment="1">
      <alignment horizontal="justify" vertical="top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36" xfId="0" applyNumberFormat="1" applyFont="1" applyBorder="1" applyAlignment="1">
      <alignment horizontal="right" vertical="center" wrapText="1"/>
    </xf>
    <xf numFmtId="2" fontId="1" fillId="0" borderId="37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2" fontId="1" fillId="0" borderId="0" xfId="0" applyNumberFormat="1" applyFon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opLeftCell="A4" workbookViewId="0">
      <selection activeCell="J35" sqref="J35"/>
    </sheetView>
  </sheetViews>
  <sheetFormatPr defaultColWidth="8.85546875" defaultRowHeight="12.75" x14ac:dyDescent="0.2"/>
  <cols>
    <col min="1" max="1" width="28.85546875" style="5" customWidth="1"/>
    <col min="2" max="2" width="10" style="1" customWidth="1"/>
    <col min="3" max="3" width="11.5703125" style="1" customWidth="1"/>
    <col min="4" max="4" width="11.28515625" style="1" customWidth="1"/>
    <col min="5" max="5" width="11.7109375" style="1" customWidth="1"/>
    <col min="6" max="6" width="10.140625" style="1" customWidth="1"/>
    <col min="7" max="7" width="9.42578125" style="1" customWidth="1"/>
    <col min="8" max="8" width="11.42578125" style="1" customWidth="1"/>
    <col min="9" max="10" width="8.7109375" style="1" customWidth="1"/>
    <col min="11" max="11" width="10.85546875" style="1" customWidth="1"/>
    <col min="12" max="12" width="9.7109375" style="1" customWidth="1"/>
    <col min="13" max="13" width="8.7109375" style="1" customWidth="1"/>
    <col min="14" max="14" width="9.5703125" style="1" customWidth="1"/>
    <col min="15" max="15" width="8.7109375" style="1" customWidth="1"/>
    <col min="16" max="16384" width="8.85546875" style="1"/>
  </cols>
  <sheetData>
    <row r="1" spans="1:15" s="27" customFormat="1" ht="99" customHeight="1" x14ac:dyDescent="0.3">
      <c r="A1" s="26"/>
      <c r="K1" s="28"/>
      <c r="L1" s="122" t="s">
        <v>72</v>
      </c>
      <c r="M1" s="123"/>
      <c r="N1" s="123"/>
      <c r="O1" s="123"/>
    </row>
    <row r="2" spans="1:15" s="27" customFormat="1" ht="13.5" customHeight="1" x14ac:dyDescent="0.3">
      <c r="A2" s="26"/>
      <c r="K2" s="28"/>
      <c r="L2" s="99"/>
      <c r="M2" s="100"/>
      <c r="N2" s="100"/>
      <c r="O2" s="100"/>
    </row>
    <row r="3" spans="1:15" ht="54.6" customHeight="1" x14ac:dyDescent="0.3">
      <c r="A3" s="29" t="s">
        <v>77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2" customHeight="1" x14ac:dyDescent="0.3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3.5" thickBot="1" x14ac:dyDescent="0.25">
      <c r="A5" s="16" t="s">
        <v>39</v>
      </c>
      <c r="L5" s="25"/>
    </row>
    <row r="6" spans="1:15" ht="15.75" customHeight="1" thickBot="1" x14ac:dyDescent="0.25">
      <c r="A6" s="124" t="s">
        <v>20</v>
      </c>
      <c r="B6" s="124" t="s">
        <v>36</v>
      </c>
      <c r="C6" s="126" t="s">
        <v>18</v>
      </c>
      <c r="D6" s="127"/>
      <c r="E6" s="127"/>
      <c r="F6" s="127"/>
      <c r="G6" s="127"/>
      <c r="H6" s="127"/>
      <c r="I6" s="128"/>
      <c r="J6" s="126" t="s">
        <v>19</v>
      </c>
      <c r="K6" s="127"/>
      <c r="L6" s="127"/>
      <c r="M6" s="127"/>
      <c r="N6" s="127"/>
      <c r="O6" s="128"/>
    </row>
    <row r="7" spans="1:15" s="6" customFormat="1" ht="75.75" customHeight="1" thickBot="1" x14ac:dyDescent="0.3">
      <c r="A7" s="125"/>
      <c r="B7" s="125"/>
      <c r="C7" s="43" t="s">
        <v>37</v>
      </c>
      <c r="D7" s="44" t="s">
        <v>21</v>
      </c>
      <c r="E7" s="44" t="s">
        <v>23</v>
      </c>
      <c r="F7" s="44" t="s">
        <v>24</v>
      </c>
      <c r="G7" s="44" t="s">
        <v>12</v>
      </c>
      <c r="H7" s="44" t="s">
        <v>13</v>
      </c>
      <c r="I7" s="45" t="s">
        <v>15</v>
      </c>
      <c r="J7" s="43" t="s">
        <v>17</v>
      </c>
      <c r="K7" s="44" t="s">
        <v>22</v>
      </c>
      <c r="L7" s="44" t="s">
        <v>25</v>
      </c>
      <c r="M7" s="44" t="s">
        <v>24</v>
      </c>
      <c r="N7" s="44" t="s">
        <v>14</v>
      </c>
      <c r="O7" s="45" t="s">
        <v>16</v>
      </c>
    </row>
    <row r="8" spans="1:15" s="15" customFormat="1" ht="12" thickBot="1" x14ac:dyDescent="0.3">
      <c r="A8" s="46">
        <v>1</v>
      </c>
      <c r="B8" s="47">
        <v>2</v>
      </c>
      <c r="C8" s="48">
        <v>3</v>
      </c>
      <c r="D8" s="49">
        <v>4</v>
      </c>
      <c r="E8" s="49">
        <v>5</v>
      </c>
      <c r="F8" s="49">
        <v>6</v>
      </c>
      <c r="G8" s="49">
        <v>7</v>
      </c>
      <c r="H8" s="49" t="s">
        <v>80</v>
      </c>
      <c r="I8" s="50">
        <v>9</v>
      </c>
      <c r="J8" s="48">
        <v>10</v>
      </c>
      <c r="K8" s="49">
        <v>11</v>
      </c>
      <c r="L8" s="49">
        <v>12</v>
      </c>
      <c r="M8" s="49">
        <v>13</v>
      </c>
      <c r="N8" s="49" t="s">
        <v>82</v>
      </c>
      <c r="O8" s="50">
        <v>15</v>
      </c>
    </row>
    <row r="9" spans="1:15" x14ac:dyDescent="0.2">
      <c r="A9" s="37" t="s">
        <v>0</v>
      </c>
      <c r="B9" s="40"/>
      <c r="C9" s="36">
        <v>1</v>
      </c>
      <c r="D9" s="31">
        <v>1</v>
      </c>
      <c r="E9" s="31">
        <v>649609.03</v>
      </c>
      <c r="F9" s="31">
        <v>0</v>
      </c>
      <c r="G9" s="104">
        <v>50263.86</v>
      </c>
      <c r="H9" s="86">
        <f>E9/C9/12</f>
        <v>54134.085833333338</v>
      </c>
      <c r="I9" s="89">
        <f>H9/G9%</f>
        <v>107.69981818613481</v>
      </c>
      <c r="J9" s="36">
        <v>1</v>
      </c>
      <c r="K9" s="31">
        <v>1</v>
      </c>
      <c r="L9" s="31">
        <f>E9</f>
        <v>649609.03</v>
      </c>
      <c r="M9" s="31">
        <v>0</v>
      </c>
      <c r="N9" s="86">
        <f>L9/J9/12</f>
        <v>54134.085833333338</v>
      </c>
      <c r="O9" s="89">
        <f>N9/H9%</f>
        <v>100</v>
      </c>
    </row>
    <row r="10" spans="1:15" ht="25.5" x14ac:dyDescent="0.2">
      <c r="A10" s="38" t="s">
        <v>1</v>
      </c>
      <c r="B10" s="41"/>
      <c r="C10" s="7">
        <v>13</v>
      </c>
      <c r="D10" s="4">
        <v>13</v>
      </c>
      <c r="E10" s="4">
        <v>2086346.05</v>
      </c>
      <c r="F10" s="4">
        <v>0</v>
      </c>
      <c r="G10" s="88">
        <f>(2374664.33-603166.28)/13/12</f>
        <v>11355.756730769232</v>
      </c>
      <c r="H10" s="86">
        <f t="shared" ref="H10:H20" si="0">E10/C10/12</f>
        <v>13374.013141025642</v>
      </c>
      <c r="I10" s="89">
        <f t="shared" ref="I10:I20" si="1">H10/G10%</f>
        <v>117.77298033153353</v>
      </c>
      <c r="J10" s="7">
        <v>13</v>
      </c>
      <c r="K10" s="4">
        <v>13</v>
      </c>
      <c r="L10" s="4">
        <f>E10</f>
        <v>2086346.05</v>
      </c>
      <c r="M10" s="4">
        <v>0</v>
      </c>
      <c r="N10" s="86">
        <f t="shared" ref="N10:N20" si="2">L10/J10/12</f>
        <v>13374.013141025642</v>
      </c>
      <c r="O10" s="89">
        <f t="shared" ref="O10:O20" si="3">N10/H10%</f>
        <v>100</v>
      </c>
    </row>
    <row r="11" spans="1:15" x14ac:dyDescent="0.2">
      <c r="A11" s="38" t="s">
        <v>2</v>
      </c>
      <c r="B11" s="41"/>
      <c r="C11" s="7"/>
      <c r="D11" s="4"/>
      <c r="E11" s="4"/>
      <c r="F11" s="4"/>
      <c r="G11" s="4"/>
      <c r="H11" s="86"/>
      <c r="I11" s="89"/>
      <c r="J11" s="7"/>
      <c r="K11" s="4"/>
      <c r="L11" s="4"/>
      <c r="M11" s="4"/>
      <c r="N11" s="86"/>
      <c r="O11" s="89"/>
    </row>
    <row r="12" spans="1:15" x14ac:dyDescent="0.2">
      <c r="A12" s="38" t="s">
        <v>3</v>
      </c>
      <c r="B12" s="41"/>
      <c r="C12" s="7"/>
      <c r="D12" s="4"/>
      <c r="E12" s="4"/>
      <c r="F12" s="4"/>
      <c r="G12" s="4"/>
      <c r="H12" s="86"/>
      <c r="I12" s="89"/>
      <c r="J12" s="7"/>
      <c r="K12" s="4"/>
      <c r="L12" s="4"/>
      <c r="M12" s="4"/>
      <c r="N12" s="86"/>
      <c r="O12" s="89"/>
    </row>
    <row r="13" spans="1:15" ht="25.5" x14ac:dyDescent="0.2">
      <c r="A13" s="38" t="s">
        <v>4</v>
      </c>
      <c r="B13" s="41"/>
      <c r="C13" s="7">
        <v>101</v>
      </c>
      <c r="D13" s="4">
        <v>136.16999999999999</v>
      </c>
      <c r="E13" s="4">
        <v>10122129.84</v>
      </c>
      <c r="F13" s="4">
        <v>0</v>
      </c>
      <c r="G13" s="88">
        <v>7549.03</v>
      </c>
      <c r="H13" s="86">
        <f t="shared" si="0"/>
        <v>8351.5922772277227</v>
      </c>
      <c r="I13" s="89">
        <f t="shared" si="1"/>
        <v>110.63132981625088</v>
      </c>
      <c r="J13" s="7">
        <v>101</v>
      </c>
      <c r="K13" s="4">
        <v>136.16999999999999</v>
      </c>
      <c r="L13" s="4">
        <v>11336419.07</v>
      </c>
      <c r="M13" s="4">
        <v>0</v>
      </c>
      <c r="N13" s="86">
        <f t="shared" si="2"/>
        <v>9353.481080858086</v>
      </c>
      <c r="O13" s="89">
        <f t="shared" si="3"/>
        <v>111.99638069451993</v>
      </c>
    </row>
    <row r="14" spans="1:15" x14ac:dyDescent="0.2">
      <c r="A14" s="38" t="s">
        <v>5</v>
      </c>
      <c r="B14" s="41"/>
      <c r="C14" s="7"/>
      <c r="D14" s="4"/>
      <c r="E14" s="4"/>
      <c r="F14" s="4"/>
      <c r="G14" s="4"/>
      <c r="H14" s="86"/>
      <c r="I14" s="89"/>
      <c r="J14" s="7"/>
      <c r="K14" s="4"/>
      <c r="L14" s="4"/>
      <c r="M14" s="4"/>
      <c r="N14" s="86"/>
      <c r="O14" s="89"/>
    </row>
    <row r="15" spans="1:15" x14ac:dyDescent="0.2">
      <c r="A15" s="38" t="s">
        <v>6</v>
      </c>
      <c r="B15" s="41"/>
      <c r="C15" s="7"/>
      <c r="D15" s="4"/>
      <c r="E15" s="4"/>
      <c r="F15" s="4"/>
      <c r="G15" s="4"/>
      <c r="H15" s="86"/>
      <c r="I15" s="89"/>
      <c r="J15" s="7"/>
      <c r="K15" s="4"/>
      <c r="L15" s="4"/>
      <c r="M15" s="4"/>
      <c r="N15" s="86"/>
      <c r="O15" s="89"/>
    </row>
    <row r="16" spans="1:15" x14ac:dyDescent="0.2">
      <c r="A16" s="38" t="s">
        <v>7</v>
      </c>
      <c r="B16" s="41"/>
      <c r="C16" s="7"/>
      <c r="D16" s="4"/>
      <c r="E16" s="4"/>
      <c r="F16" s="4"/>
      <c r="G16" s="4"/>
      <c r="H16" s="86"/>
      <c r="I16" s="89"/>
      <c r="J16" s="7"/>
      <c r="K16" s="4"/>
      <c r="L16" s="4"/>
      <c r="M16" s="4"/>
      <c r="N16" s="86"/>
      <c r="O16" s="89"/>
    </row>
    <row r="17" spans="1:15" x14ac:dyDescent="0.2">
      <c r="A17" s="38" t="s">
        <v>8</v>
      </c>
      <c r="B17" s="41"/>
      <c r="C17" s="7"/>
      <c r="D17" s="4"/>
      <c r="E17" s="4"/>
      <c r="F17" s="4"/>
      <c r="G17" s="4"/>
      <c r="H17" s="86"/>
      <c r="I17" s="89"/>
      <c r="J17" s="7"/>
      <c r="K17" s="4"/>
      <c r="L17" s="4"/>
      <c r="M17" s="4"/>
      <c r="N17" s="86"/>
      <c r="O17" s="89"/>
    </row>
    <row r="18" spans="1:15" x14ac:dyDescent="0.2">
      <c r="A18" s="38" t="s">
        <v>9</v>
      </c>
      <c r="B18" s="41"/>
      <c r="C18" s="7"/>
      <c r="D18" s="4"/>
      <c r="E18" s="4"/>
      <c r="F18" s="4"/>
      <c r="G18" s="4"/>
      <c r="H18" s="86"/>
      <c r="I18" s="89"/>
      <c r="J18" s="7"/>
      <c r="K18" s="4"/>
      <c r="L18" s="4"/>
      <c r="M18" s="4"/>
      <c r="N18" s="86"/>
      <c r="O18" s="89"/>
    </row>
    <row r="19" spans="1:15" x14ac:dyDescent="0.2">
      <c r="A19" s="38" t="s">
        <v>10</v>
      </c>
      <c r="B19" s="41"/>
      <c r="C19" s="7"/>
      <c r="D19" s="4"/>
      <c r="E19" s="4"/>
      <c r="F19" s="4"/>
      <c r="G19" s="4"/>
      <c r="H19" s="86"/>
      <c r="I19" s="89"/>
      <c r="J19" s="7"/>
      <c r="K19" s="4"/>
      <c r="L19" s="4"/>
      <c r="M19" s="4"/>
      <c r="N19" s="86"/>
      <c r="O19" s="89"/>
    </row>
    <row r="20" spans="1:15" ht="26.25" thickBot="1" x14ac:dyDescent="0.25">
      <c r="A20" s="39" t="s">
        <v>11</v>
      </c>
      <c r="B20" s="42"/>
      <c r="C20" s="8">
        <v>29</v>
      </c>
      <c r="D20" s="9">
        <v>34.25</v>
      </c>
      <c r="E20" s="9">
        <v>2302965.77</v>
      </c>
      <c r="F20" s="9">
        <v>0</v>
      </c>
      <c r="G20" s="87">
        <v>5750.63</v>
      </c>
      <c r="H20" s="87">
        <f t="shared" si="0"/>
        <v>6617.7177298850575</v>
      </c>
      <c r="I20" s="107">
        <f t="shared" si="1"/>
        <v>115.07813456760489</v>
      </c>
      <c r="J20" s="8">
        <v>29</v>
      </c>
      <c r="K20" s="9">
        <v>34.25</v>
      </c>
      <c r="L20" s="87">
        <f>E20</f>
        <v>2302965.77</v>
      </c>
      <c r="M20" s="9">
        <v>0</v>
      </c>
      <c r="N20" s="87">
        <f t="shared" si="2"/>
        <v>6617.7177298850575</v>
      </c>
      <c r="O20" s="107">
        <f t="shared" si="3"/>
        <v>99.999999999999986</v>
      </c>
    </row>
    <row r="21" spans="1:15" x14ac:dyDescent="0.2">
      <c r="G21" s="105"/>
      <c r="H21" s="105"/>
      <c r="I21" s="106"/>
      <c r="J21" s="106"/>
      <c r="K21" s="106"/>
      <c r="L21" s="106"/>
      <c r="M21" s="106"/>
      <c r="N21" s="105"/>
    </row>
    <row r="22" spans="1:15" ht="13.5" thickBot="1" x14ac:dyDescent="0.25">
      <c r="A22" s="16" t="s">
        <v>40</v>
      </c>
    </row>
    <row r="23" spans="1:15" ht="15" customHeight="1" x14ac:dyDescent="0.2">
      <c r="A23" s="140" t="s">
        <v>32</v>
      </c>
      <c r="B23" s="143" t="s">
        <v>26</v>
      </c>
      <c r="C23" s="144"/>
      <c r="D23" s="144"/>
      <c r="E23" s="144"/>
      <c r="F23" s="144"/>
      <c r="G23" s="145"/>
      <c r="H23" s="143" t="s">
        <v>27</v>
      </c>
      <c r="I23" s="144"/>
      <c r="J23" s="144"/>
      <c r="K23" s="144"/>
      <c r="L23" s="144"/>
      <c r="M23" s="145"/>
    </row>
    <row r="24" spans="1:15" x14ac:dyDescent="0.2">
      <c r="A24" s="141"/>
      <c r="B24" s="129" t="s">
        <v>34</v>
      </c>
      <c r="C24" s="130"/>
      <c r="D24" s="130"/>
      <c r="E24" s="130" t="s">
        <v>33</v>
      </c>
      <c r="F24" s="130"/>
      <c r="G24" s="131"/>
      <c r="H24" s="129" t="s">
        <v>34</v>
      </c>
      <c r="I24" s="130"/>
      <c r="J24" s="130"/>
      <c r="K24" s="130" t="s">
        <v>33</v>
      </c>
      <c r="L24" s="130"/>
      <c r="M24" s="131"/>
    </row>
    <row r="25" spans="1:15" s="3" customFormat="1" ht="57" thickBot="1" x14ac:dyDescent="0.3">
      <c r="A25" s="142"/>
      <c r="B25" s="32" t="s">
        <v>29</v>
      </c>
      <c r="C25" s="33" t="s">
        <v>38</v>
      </c>
      <c r="D25" s="33" t="s">
        <v>30</v>
      </c>
      <c r="E25" s="33" t="s">
        <v>29</v>
      </c>
      <c r="F25" s="33" t="s">
        <v>38</v>
      </c>
      <c r="G25" s="34" t="s">
        <v>30</v>
      </c>
      <c r="H25" s="32" t="s">
        <v>29</v>
      </c>
      <c r="I25" s="33" t="s">
        <v>28</v>
      </c>
      <c r="J25" s="33" t="s">
        <v>30</v>
      </c>
      <c r="K25" s="33" t="s">
        <v>29</v>
      </c>
      <c r="L25" s="33" t="s">
        <v>38</v>
      </c>
      <c r="M25" s="34" t="s">
        <v>30</v>
      </c>
    </row>
    <row r="26" spans="1:15" s="15" customFormat="1" ht="11.25" x14ac:dyDescent="0.25">
      <c r="A26" s="55">
        <v>1</v>
      </c>
      <c r="B26" s="35">
        <v>2</v>
      </c>
      <c r="C26" s="103">
        <v>3</v>
      </c>
      <c r="D26" s="103">
        <v>4</v>
      </c>
      <c r="E26" s="103">
        <v>5</v>
      </c>
      <c r="F26" s="103">
        <v>6</v>
      </c>
      <c r="G26" s="101">
        <v>7</v>
      </c>
      <c r="H26" s="35">
        <v>8</v>
      </c>
      <c r="I26" s="103">
        <v>9</v>
      </c>
      <c r="J26" s="103">
        <v>10</v>
      </c>
      <c r="K26" s="103">
        <v>11</v>
      </c>
      <c r="L26" s="103">
        <v>12</v>
      </c>
      <c r="M26" s="101">
        <v>13</v>
      </c>
    </row>
    <row r="27" spans="1:15" s="3" customFormat="1" x14ac:dyDescent="0.25">
      <c r="A27" s="56">
        <v>211</v>
      </c>
      <c r="B27" s="57"/>
      <c r="C27" s="2"/>
      <c r="D27" s="2" t="s">
        <v>44</v>
      </c>
      <c r="E27" s="2"/>
      <c r="F27" s="2"/>
      <c r="G27" s="52" t="s">
        <v>44</v>
      </c>
      <c r="H27" s="57"/>
      <c r="I27" s="2"/>
      <c r="J27" s="2" t="s">
        <v>44</v>
      </c>
      <c r="K27" s="2"/>
      <c r="L27" s="2"/>
      <c r="M27" s="52" t="s">
        <v>44</v>
      </c>
    </row>
    <row r="28" spans="1:15" s="3" customFormat="1" x14ac:dyDescent="0.25">
      <c r="A28" s="56">
        <v>213</v>
      </c>
      <c r="B28" s="57"/>
      <c r="C28" s="2"/>
      <c r="D28" s="2" t="s">
        <v>44</v>
      </c>
      <c r="E28" s="2"/>
      <c r="F28" s="2"/>
      <c r="G28" s="52" t="s">
        <v>44</v>
      </c>
      <c r="H28" s="57"/>
      <c r="I28" s="2"/>
      <c r="J28" s="2" t="s">
        <v>44</v>
      </c>
      <c r="K28" s="2"/>
      <c r="L28" s="2"/>
      <c r="M28" s="52" t="s">
        <v>44</v>
      </c>
    </row>
    <row r="29" spans="1:15" s="3" customFormat="1" x14ac:dyDescent="0.25">
      <c r="A29" s="56">
        <v>223</v>
      </c>
      <c r="B29" s="57"/>
      <c r="C29" s="2"/>
      <c r="D29" s="2" t="s">
        <v>44</v>
      </c>
      <c r="E29" s="2"/>
      <c r="F29" s="2"/>
      <c r="G29" s="52" t="s">
        <v>44</v>
      </c>
      <c r="H29" s="57"/>
      <c r="I29" s="2"/>
      <c r="J29" s="2" t="s">
        <v>44</v>
      </c>
      <c r="K29" s="2"/>
      <c r="L29" s="2"/>
      <c r="M29" s="52" t="s">
        <v>44</v>
      </c>
    </row>
    <row r="30" spans="1:15" s="3" customFormat="1" ht="13.5" thickBot="1" x14ac:dyDescent="0.3">
      <c r="A30" s="58" t="s">
        <v>31</v>
      </c>
      <c r="B30" s="59"/>
      <c r="C30" s="60"/>
      <c r="D30" s="60" t="s">
        <v>44</v>
      </c>
      <c r="E30" s="60"/>
      <c r="F30" s="60"/>
      <c r="G30" s="61" t="s">
        <v>44</v>
      </c>
      <c r="H30" s="59"/>
      <c r="I30" s="60"/>
      <c r="J30" s="60" t="s">
        <v>44</v>
      </c>
      <c r="K30" s="60"/>
      <c r="L30" s="60"/>
      <c r="M30" s="61" t="s">
        <v>44</v>
      </c>
    </row>
    <row r="31" spans="1:15" s="3" customFormat="1" ht="13.5" thickBot="1" x14ac:dyDescent="0.3">
      <c r="A31" s="62" t="s">
        <v>42</v>
      </c>
      <c r="B31" s="63">
        <v>65015.57</v>
      </c>
      <c r="C31" s="64">
        <v>65015.57</v>
      </c>
      <c r="D31" s="64">
        <v>42358.15</v>
      </c>
      <c r="E31" s="64">
        <v>59519.360000000001</v>
      </c>
      <c r="F31" s="64">
        <v>59519.360000000001</v>
      </c>
      <c r="G31" s="65" t="s">
        <v>44</v>
      </c>
      <c r="H31" s="84">
        <v>384480.3</v>
      </c>
      <c r="I31" s="84">
        <v>384480.3</v>
      </c>
      <c r="J31" s="84">
        <v>361822.88</v>
      </c>
      <c r="K31" s="64">
        <v>121229.81</v>
      </c>
      <c r="L31" s="64">
        <v>121229.81</v>
      </c>
      <c r="M31" s="65" t="s">
        <v>44</v>
      </c>
    </row>
    <row r="33" spans="1:13" ht="13.5" thickBot="1" x14ac:dyDescent="0.25">
      <c r="A33" s="16" t="s">
        <v>41</v>
      </c>
    </row>
    <row r="34" spans="1:13" s="19" customFormat="1" x14ac:dyDescent="0.25">
      <c r="A34" s="132"/>
      <c r="B34" s="134" t="s">
        <v>45</v>
      </c>
      <c r="C34" s="136" t="s">
        <v>47</v>
      </c>
      <c r="D34" s="136" t="s">
        <v>48</v>
      </c>
      <c r="E34" s="134" t="s">
        <v>35</v>
      </c>
      <c r="F34" s="134"/>
      <c r="G34" s="134"/>
      <c r="H34" s="138" t="s">
        <v>49</v>
      </c>
    </row>
    <row r="35" spans="1:13" s="3" customFormat="1" ht="45" x14ac:dyDescent="0.25">
      <c r="A35" s="133"/>
      <c r="B35" s="135"/>
      <c r="C35" s="137"/>
      <c r="D35" s="137"/>
      <c r="E35" s="102" t="s">
        <v>29</v>
      </c>
      <c r="F35" s="102" t="s">
        <v>28</v>
      </c>
      <c r="G35" s="102" t="s">
        <v>30</v>
      </c>
      <c r="H35" s="139"/>
    </row>
    <row r="36" spans="1:13" s="20" customFormat="1" ht="12" thickBot="1" x14ac:dyDescent="0.25">
      <c r="A36" s="71">
        <v>1</v>
      </c>
      <c r="B36" s="72">
        <v>2</v>
      </c>
      <c r="C36" s="72">
        <v>3</v>
      </c>
      <c r="D36" s="72">
        <v>4</v>
      </c>
      <c r="E36" s="73" t="s">
        <v>50</v>
      </c>
      <c r="F36" s="73" t="s">
        <v>51</v>
      </c>
      <c r="G36" s="73" t="s">
        <v>52</v>
      </c>
      <c r="H36" s="74" t="s">
        <v>53</v>
      </c>
    </row>
    <row r="37" spans="1:13" ht="51" x14ac:dyDescent="0.2">
      <c r="A37" s="68" t="s">
        <v>81</v>
      </c>
      <c r="B37" s="69">
        <v>0</v>
      </c>
      <c r="C37" s="69">
        <v>21041852.719999999</v>
      </c>
      <c r="D37" s="69">
        <v>21041852.719999999</v>
      </c>
      <c r="E37" s="69">
        <v>0</v>
      </c>
      <c r="F37" s="92">
        <v>0</v>
      </c>
      <c r="G37" s="92">
        <v>0</v>
      </c>
      <c r="H37" s="70">
        <v>25421823.120000001</v>
      </c>
    </row>
    <row r="38" spans="1:13" ht="25.5" x14ac:dyDescent="0.2">
      <c r="A38" s="66" t="s">
        <v>54</v>
      </c>
      <c r="B38" s="18" t="s">
        <v>44</v>
      </c>
      <c r="C38" s="13"/>
      <c r="D38" s="13"/>
      <c r="E38" s="10"/>
      <c r="F38" s="10"/>
      <c r="G38" s="10"/>
      <c r="H38" s="67"/>
    </row>
    <row r="39" spans="1:13" x14ac:dyDescent="0.2">
      <c r="A39" s="66" t="s">
        <v>83</v>
      </c>
      <c r="B39" s="13">
        <v>0</v>
      </c>
      <c r="C39" s="90">
        <v>1111100</v>
      </c>
      <c r="D39" s="90">
        <v>1111100</v>
      </c>
      <c r="E39" s="91">
        <v>0</v>
      </c>
      <c r="F39" s="91">
        <v>0</v>
      </c>
      <c r="G39" s="91">
        <v>0</v>
      </c>
      <c r="H39" s="67">
        <v>0</v>
      </c>
    </row>
    <row r="40" spans="1:13" x14ac:dyDescent="0.2">
      <c r="A40" s="66"/>
      <c r="B40" s="18"/>
      <c r="C40" s="13"/>
      <c r="D40" s="13"/>
      <c r="E40" s="10"/>
      <c r="F40" s="10"/>
      <c r="G40" s="10"/>
      <c r="H40" s="67"/>
    </row>
    <row r="41" spans="1:13" x14ac:dyDescent="0.2">
      <c r="A41" s="66"/>
      <c r="B41" s="18"/>
      <c r="C41" s="13"/>
      <c r="D41" s="13"/>
      <c r="E41" s="10"/>
      <c r="F41" s="10"/>
      <c r="G41" s="10"/>
      <c r="H41" s="67"/>
    </row>
    <row r="42" spans="1:13" x14ac:dyDescent="0.2">
      <c r="A42" s="66"/>
      <c r="B42" s="18"/>
      <c r="C42" s="13"/>
      <c r="D42" s="13"/>
      <c r="E42" s="10"/>
      <c r="F42" s="10"/>
      <c r="G42" s="10"/>
      <c r="H42" s="67"/>
    </row>
    <row r="43" spans="1:13" x14ac:dyDescent="0.2">
      <c r="A43" s="66"/>
      <c r="B43" s="18"/>
      <c r="C43" s="13"/>
      <c r="D43" s="13"/>
      <c r="E43" s="10"/>
      <c r="F43" s="10"/>
      <c r="G43" s="10"/>
      <c r="H43" s="67"/>
    </row>
    <row r="44" spans="1:13" ht="26.25" thickBot="1" x14ac:dyDescent="0.25">
      <c r="A44" s="75" t="s">
        <v>46</v>
      </c>
      <c r="B44" s="76">
        <v>772038.29</v>
      </c>
      <c r="C44" s="93">
        <v>2144185.2000000002</v>
      </c>
      <c r="D44" s="76">
        <v>2122722.58</v>
      </c>
      <c r="E44" s="94">
        <v>793500.91</v>
      </c>
      <c r="F44" s="94">
        <v>793500.91</v>
      </c>
      <c r="G44" s="94">
        <v>793500.91</v>
      </c>
      <c r="H44" s="95">
        <v>341384</v>
      </c>
    </row>
    <row r="45" spans="1:13" s="17" customFormat="1" ht="13.5" thickBot="1" x14ac:dyDescent="0.25">
      <c r="A45" s="77" t="s">
        <v>43</v>
      </c>
      <c r="B45" s="96">
        <f>B37+B39+B44</f>
        <v>772038.29</v>
      </c>
      <c r="C45" s="97">
        <f t="shared" ref="C45:H45" si="4">C37+C39+C44</f>
        <v>24297137.919999998</v>
      </c>
      <c r="D45" s="98">
        <f t="shared" si="4"/>
        <v>24275675.299999997</v>
      </c>
      <c r="E45" s="96">
        <f t="shared" si="4"/>
        <v>793500.91</v>
      </c>
      <c r="F45" s="96">
        <f t="shared" si="4"/>
        <v>793500.91</v>
      </c>
      <c r="G45" s="97">
        <f t="shared" si="4"/>
        <v>793500.91</v>
      </c>
      <c r="H45" s="98">
        <f t="shared" si="4"/>
        <v>25763207.120000001</v>
      </c>
    </row>
    <row r="47" spans="1:13" ht="13.5" thickBot="1" x14ac:dyDescent="0.25">
      <c r="A47" s="16" t="s">
        <v>55</v>
      </c>
    </row>
    <row r="48" spans="1:13" x14ac:dyDescent="0.2">
      <c r="A48" s="147" t="s">
        <v>56</v>
      </c>
      <c r="B48" s="150" t="s">
        <v>59</v>
      </c>
      <c r="C48" s="151"/>
      <c r="D48" s="151"/>
      <c r="E48" s="152"/>
      <c r="F48" s="144" t="s">
        <v>60</v>
      </c>
      <c r="G48" s="145"/>
      <c r="H48" s="21"/>
      <c r="I48" s="21"/>
      <c r="J48" s="21"/>
      <c r="K48" s="21"/>
      <c r="L48" s="21"/>
      <c r="M48" s="21"/>
    </row>
    <row r="49" spans="1:13" x14ac:dyDescent="0.2">
      <c r="A49" s="148"/>
      <c r="B49" s="153" t="s">
        <v>62</v>
      </c>
      <c r="C49" s="154"/>
      <c r="D49" s="154"/>
      <c r="E49" s="154"/>
      <c r="F49" s="154"/>
      <c r="G49" s="155"/>
      <c r="H49" s="21"/>
      <c r="I49" s="21"/>
      <c r="J49" s="21"/>
      <c r="K49" s="21"/>
      <c r="L49" s="21"/>
      <c r="M49" s="21"/>
    </row>
    <row r="50" spans="1:13" s="6" customFormat="1" ht="33.75" x14ac:dyDescent="0.25">
      <c r="A50" s="149"/>
      <c r="B50" s="102" t="s">
        <v>67</v>
      </c>
      <c r="C50" s="102" t="s">
        <v>58</v>
      </c>
      <c r="D50" s="24" t="s">
        <v>57</v>
      </c>
      <c r="E50" s="102" t="s">
        <v>38</v>
      </c>
      <c r="F50" s="102" t="s">
        <v>79</v>
      </c>
      <c r="G50" s="14" t="s">
        <v>61</v>
      </c>
      <c r="H50" s="22"/>
      <c r="I50" s="22"/>
      <c r="J50" s="22"/>
      <c r="K50" s="22"/>
      <c r="L50" s="22"/>
      <c r="M50" s="22"/>
    </row>
    <row r="51" spans="1:13" ht="13.5" thickBot="1" x14ac:dyDescent="0.25">
      <c r="A51" s="82">
        <v>1</v>
      </c>
      <c r="B51" s="33">
        <v>2</v>
      </c>
      <c r="C51" s="33">
        <v>3</v>
      </c>
      <c r="D51" s="33">
        <v>4</v>
      </c>
      <c r="E51" s="33">
        <v>5</v>
      </c>
      <c r="F51" s="33">
        <v>6</v>
      </c>
      <c r="G51" s="83">
        <v>7</v>
      </c>
      <c r="H51" s="22"/>
      <c r="I51" s="22"/>
      <c r="J51" s="22"/>
      <c r="K51" s="22"/>
      <c r="L51" s="22"/>
      <c r="M51" s="22"/>
    </row>
    <row r="52" spans="1:13" x14ac:dyDescent="0.2">
      <c r="A52" s="79" t="s">
        <v>63</v>
      </c>
      <c r="B52" s="80" t="s">
        <v>68</v>
      </c>
      <c r="C52" s="80">
        <v>760</v>
      </c>
      <c r="D52" s="80">
        <v>760</v>
      </c>
      <c r="E52" s="80">
        <v>760</v>
      </c>
      <c r="F52" s="80">
        <v>71</v>
      </c>
      <c r="G52" s="81">
        <v>57.2</v>
      </c>
      <c r="H52" s="23"/>
      <c r="I52" s="23"/>
      <c r="J52" s="23"/>
      <c r="K52" s="23"/>
      <c r="L52" s="23"/>
      <c r="M52" s="23"/>
    </row>
    <row r="53" spans="1:13" x14ac:dyDescent="0.2">
      <c r="A53" s="51" t="s">
        <v>64</v>
      </c>
      <c r="B53" s="2" t="s">
        <v>69</v>
      </c>
      <c r="C53" s="2">
        <v>97067</v>
      </c>
      <c r="D53" s="2">
        <v>97067</v>
      </c>
      <c r="E53" s="2">
        <v>97067</v>
      </c>
      <c r="F53" s="2">
        <v>97</v>
      </c>
      <c r="G53" s="85">
        <v>93</v>
      </c>
      <c r="H53" s="23"/>
      <c r="I53" s="23"/>
      <c r="J53" s="23"/>
      <c r="K53" s="23"/>
      <c r="L53" s="23"/>
      <c r="M53" s="23"/>
    </row>
    <row r="54" spans="1:13" ht="15.75" x14ac:dyDescent="0.2">
      <c r="A54" s="51" t="s">
        <v>65</v>
      </c>
      <c r="B54" s="2" t="s">
        <v>71</v>
      </c>
      <c r="C54" s="2" t="s">
        <v>78</v>
      </c>
      <c r="D54" s="2" t="s">
        <v>78</v>
      </c>
      <c r="E54" s="2" t="s">
        <v>78</v>
      </c>
      <c r="F54" s="2" t="s">
        <v>78</v>
      </c>
      <c r="G54" s="52" t="s">
        <v>78</v>
      </c>
      <c r="H54" s="23"/>
      <c r="I54" s="23"/>
      <c r="J54" s="23"/>
      <c r="K54" s="23"/>
      <c r="L54" s="23"/>
      <c r="M54" s="23"/>
    </row>
    <row r="55" spans="1:13" ht="16.5" thickBot="1" x14ac:dyDescent="0.25">
      <c r="A55" s="78" t="s">
        <v>66</v>
      </c>
      <c r="B55" s="53" t="s">
        <v>70</v>
      </c>
      <c r="C55" s="53">
        <v>1386</v>
      </c>
      <c r="D55" s="53">
        <v>1386</v>
      </c>
      <c r="E55" s="53">
        <v>1386</v>
      </c>
      <c r="F55" s="53">
        <v>77</v>
      </c>
      <c r="G55" s="54">
        <v>63.7</v>
      </c>
      <c r="H55" s="23"/>
      <c r="I55" s="23"/>
      <c r="J55" s="23"/>
      <c r="K55" s="23"/>
      <c r="L55" s="23"/>
      <c r="M55" s="23"/>
    </row>
    <row r="60" spans="1:13" x14ac:dyDescent="0.2">
      <c r="A60" s="16" t="s">
        <v>0</v>
      </c>
      <c r="B60" s="1" t="s">
        <v>73</v>
      </c>
      <c r="E60" s="146" t="s">
        <v>73</v>
      </c>
      <c r="F60" s="146"/>
    </row>
    <row r="61" spans="1:13" x14ac:dyDescent="0.2">
      <c r="B61" s="146" t="s">
        <v>74</v>
      </c>
      <c r="C61" s="146"/>
      <c r="E61" s="146" t="s">
        <v>75</v>
      </c>
      <c r="F61" s="146"/>
    </row>
    <row r="64" spans="1:13" x14ac:dyDescent="0.2">
      <c r="A64" s="16" t="s">
        <v>76</v>
      </c>
      <c r="B64" s="1" t="s">
        <v>73</v>
      </c>
      <c r="E64" s="146" t="s">
        <v>73</v>
      </c>
      <c r="F64" s="146"/>
    </row>
    <row r="65" spans="2:6" s="1" customFormat="1" x14ac:dyDescent="0.2">
      <c r="B65" s="146" t="s">
        <v>74</v>
      </c>
      <c r="C65" s="146"/>
      <c r="E65" s="146" t="s">
        <v>75</v>
      </c>
      <c r="F65" s="146"/>
    </row>
  </sheetData>
  <mergeCells count="28">
    <mergeCell ref="E64:F64"/>
    <mergeCell ref="B65:C65"/>
    <mergeCell ref="E65:F65"/>
    <mergeCell ref="A48:A50"/>
    <mergeCell ref="B48:E48"/>
    <mergeCell ref="F48:G48"/>
    <mergeCell ref="B49:G49"/>
    <mergeCell ref="E60:F60"/>
    <mergeCell ref="B61:C61"/>
    <mergeCell ref="E61:F61"/>
    <mergeCell ref="H24:J24"/>
    <mergeCell ref="K24:M24"/>
    <mergeCell ref="A34:A35"/>
    <mergeCell ref="B34:B35"/>
    <mergeCell ref="C34:C35"/>
    <mergeCell ref="D34:D35"/>
    <mergeCell ref="E34:G34"/>
    <mergeCell ref="H34:H35"/>
    <mergeCell ref="A23:A25"/>
    <mergeCell ref="B23:G23"/>
    <mergeCell ref="H23:M23"/>
    <mergeCell ref="B24:D24"/>
    <mergeCell ref="E24:G24"/>
    <mergeCell ref="L1:O1"/>
    <mergeCell ref="A6:A7"/>
    <mergeCell ref="B6:B7"/>
    <mergeCell ref="C6:I6"/>
    <mergeCell ref="J6:O6"/>
  </mergeCells>
  <pageMargins left="0" right="0" top="0.74803149606299213" bottom="0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workbookViewId="0">
      <selection activeCell="A3" sqref="A3"/>
    </sheetView>
  </sheetViews>
  <sheetFormatPr defaultColWidth="8.85546875" defaultRowHeight="12.75" x14ac:dyDescent="0.2"/>
  <cols>
    <col min="1" max="1" width="28.85546875" style="5" customWidth="1"/>
    <col min="2" max="2" width="10" style="1" customWidth="1"/>
    <col min="3" max="3" width="11.5703125" style="1" customWidth="1"/>
    <col min="4" max="4" width="11.28515625" style="1" customWidth="1"/>
    <col min="5" max="5" width="11.7109375" style="1" customWidth="1"/>
    <col min="6" max="6" width="10.140625" style="1" customWidth="1"/>
    <col min="7" max="7" width="9.42578125" style="1" customWidth="1"/>
    <col min="8" max="8" width="11.85546875" style="1" customWidth="1"/>
    <col min="9" max="10" width="8.7109375" style="1" customWidth="1"/>
    <col min="11" max="11" width="10" style="1" customWidth="1"/>
    <col min="12" max="12" width="9.7109375" style="1" customWidth="1"/>
    <col min="13" max="13" width="8.28515625" style="1" customWidth="1"/>
    <col min="14" max="14" width="9.5703125" style="1" customWidth="1"/>
    <col min="15" max="15" width="8.7109375" style="1" customWidth="1"/>
    <col min="16" max="16384" width="8.85546875" style="1"/>
  </cols>
  <sheetData>
    <row r="1" spans="1:15" s="27" customFormat="1" ht="60" customHeight="1" x14ac:dyDescent="0.3">
      <c r="A1" s="26"/>
      <c r="K1" s="28"/>
      <c r="L1" s="156" t="s">
        <v>84</v>
      </c>
      <c r="M1" s="157"/>
      <c r="N1" s="157"/>
      <c r="O1" s="157"/>
    </row>
    <row r="2" spans="1:15" s="27" customFormat="1" ht="13.5" customHeight="1" x14ac:dyDescent="0.3">
      <c r="A2" s="26"/>
      <c r="K2" s="28"/>
      <c r="L2" s="108"/>
      <c r="M2" s="109"/>
      <c r="N2" s="109"/>
      <c r="O2" s="109"/>
    </row>
    <row r="3" spans="1:15" ht="54.6" customHeight="1" x14ac:dyDescent="0.3">
      <c r="A3" s="29" t="s">
        <v>77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2" customHeight="1" x14ac:dyDescent="0.3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3.5" thickBot="1" x14ac:dyDescent="0.25">
      <c r="A5" s="16" t="s">
        <v>39</v>
      </c>
      <c r="L5" s="25"/>
    </row>
    <row r="6" spans="1:15" ht="15.75" customHeight="1" thickBot="1" x14ac:dyDescent="0.25">
      <c r="A6" s="124" t="s">
        <v>20</v>
      </c>
      <c r="B6" s="124" t="s">
        <v>36</v>
      </c>
      <c r="C6" s="126" t="s">
        <v>18</v>
      </c>
      <c r="D6" s="127"/>
      <c r="E6" s="127"/>
      <c r="F6" s="127"/>
      <c r="G6" s="127"/>
      <c r="H6" s="127"/>
      <c r="I6" s="128"/>
      <c r="J6" s="126" t="s">
        <v>19</v>
      </c>
      <c r="K6" s="127"/>
      <c r="L6" s="127"/>
      <c r="M6" s="127"/>
      <c r="N6" s="127"/>
      <c r="O6" s="128"/>
    </row>
    <row r="7" spans="1:15" s="6" customFormat="1" ht="75.75" customHeight="1" thickBot="1" x14ac:dyDescent="0.3">
      <c r="A7" s="125"/>
      <c r="B7" s="125"/>
      <c r="C7" s="43" t="s">
        <v>37</v>
      </c>
      <c r="D7" s="44" t="s">
        <v>21</v>
      </c>
      <c r="E7" s="44" t="s">
        <v>23</v>
      </c>
      <c r="F7" s="44" t="s">
        <v>24</v>
      </c>
      <c r="G7" s="44" t="s">
        <v>12</v>
      </c>
      <c r="H7" s="44" t="s">
        <v>13</v>
      </c>
      <c r="I7" s="45" t="s">
        <v>15</v>
      </c>
      <c r="J7" s="43" t="s">
        <v>17</v>
      </c>
      <c r="K7" s="44" t="s">
        <v>22</v>
      </c>
      <c r="L7" s="44" t="s">
        <v>25</v>
      </c>
      <c r="M7" s="44" t="s">
        <v>24</v>
      </c>
      <c r="N7" s="44" t="s">
        <v>14</v>
      </c>
      <c r="O7" s="45" t="s">
        <v>16</v>
      </c>
    </row>
    <row r="8" spans="1:15" s="15" customFormat="1" ht="12" thickBot="1" x14ac:dyDescent="0.3">
      <c r="A8" s="46">
        <v>1</v>
      </c>
      <c r="B8" s="47">
        <v>2</v>
      </c>
      <c r="C8" s="48">
        <v>3</v>
      </c>
      <c r="D8" s="49">
        <v>4</v>
      </c>
      <c r="E8" s="49">
        <v>5</v>
      </c>
      <c r="F8" s="49">
        <v>6</v>
      </c>
      <c r="G8" s="49">
        <v>7</v>
      </c>
      <c r="H8" s="49" t="s">
        <v>80</v>
      </c>
      <c r="I8" s="50">
        <v>9</v>
      </c>
      <c r="J8" s="48">
        <v>10</v>
      </c>
      <c r="K8" s="49">
        <v>11</v>
      </c>
      <c r="L8" s="49">
        <v>12</v>
      </c>
      <c r="M8" s="49">
        <v>13</v>
      </c>
      <c r="N8" s="49" t="s">
        <v>82</v>
      </c>
      <c r="O8" s="50">
        <v>15</v>
      </c>
    </row>
    <row r="9" spans="1:15" x14ac:dyDescent="0.2">
      <c r="A9" s="37" t="s">
        <v>0</v>
      </c>
      <c r="B9" s="40"/>
      <c r="C9" s="36">
        <v>1</v>
      </c>
      <c r="D9" s="31">
        <v>1</v>
      </c>
      <c r="E9" s="31">
        <v>649609.03</v>
      </c>
      <c r="F9" s="31">
        <v>0</v>
      </c>
      <c r="G9" s="104">
        <v>50263.86</v>
      </c>
      <c r="H9" s="86">
        <f>E9/C9/12</f>
        <v>54134.085833333338</v>
      </c>
      <c r="I9" s="89">
        <f>H9/G9%</f>
        <v>107.69981818613481</v>
      </c>
      <c r="J9" s="36">
        <v>1</v>
      </c>
      <c r="K9" s="31">
        <v>1</v>
      </c>
      <c r="L9" s="31">
        <f>E9</f>
        <v>649609.03</v>
      </c>
      <c r="M9" s="31">
        <v>0</v>
      </c>
      <c r="N9" s="86">
        <f>L9/J9/12</f>
        <v>54134.085833333338</v>
      </c>
      <c r="O9" s="89">
        <f>N9/H9%</f>
        <v>100</v>
      </c>
    </row>
    <row r="10" spans="1:15" ht="25.5" x14ac:dyDescent="0.2">
      <c r="A10" s="38" t="s">
        <v>1</v>
      </c>
      <c r="B10" s="41"/>
      <c r="C10" s="7">
        <v>13</v>
      </c>
      <c r="D10" s="4">
        <v>13</v>
      </c>
      <c r="E10" s="4">
        <v>2086346.05</v>
      </c>
      <c r="F10" s="4">
        <v>0</v>
      </c>
      <c r="G10" s="88">
        <f>(2374664.33-603166.28)/13/12</f>
        <v>11355.756730769232</v>
      </c>
      <c r="H10" s="86">
        <f t="shared" ref="H10:H13" si="0">E10/C10/12</f>
        <v>13374.013141025642</v>
      </c>
      <c r="I10" s="89">
        <f t="shared" ref="I10:I20" si="1">H10/G10%</f>
        <v>117.77298033153353</v>
      </c>
      <c r="J10" s="7">
        <v>13</v>
      </c>
      <c r="K10" s="4">
        <v>13</v>
      </c>
      <c r="L10" s="4">
        <f>E10</f>
        <v>2086346.05</v>
      </c>
      <c r="M10" s="4">
        <v>0</v>
      </c>
      <c r="N10" s="86">
        <f t="shared" ref="N10:N20" si="2">L10/J10/12</f>
        <v>13374.013141025642</v>
      </c>
      <c r="O10" s="89">
        <f t="shared" ref="O10:O20" si="3">N10/H10%</f>
        <v>100</v>
      </c>
    </row>
    <row r="11" spans="1:15" x14ac:dyDescent="0.2">
      <c r="A11" s="38" t="s">
        <v>2</v>
      </c>
      <c r="B11" s="41"/>
      <c r="C11" s="7"/>
      <c r="D11" s="4"/>
      <c r="E11" s="4"/>
      <c r="F11" s="4"/>
      <c r="G11" s="4"/>
      <c r="H11" s="86"/>
      <c r="I11" s="89"/>
      <c r="J11" s="7"/>
      <c r="K11" s="4"/>
      <c r="L11" s="4"/>
      <c r="M11" s="4"/>
      <c r="N11" s="86"/>
      <c r="O11" s="89"/>
    </row>
    <row r="12" spans="1:15" x14ac:dyDescent="0.2">
      <c r="A12" s="38" t="s">
        <v>3</v>
      </c>
      <c r="B12" s="41"/>
      <c r="C12" s="7"/>
      <c r="D12" s="4"/>
      <c r="E12" s="4"/>
      <c r="F12" s="4"/>
      <c r="G12" s="4"/>
      <c r="H12" s="86"/>
      <c r="I12" s="89"/>
      <c r="J12" s="7"/>
      <c r="K12" s="4"/>
      <c r="L12" s="4"/>
      <c r="M12" s="4"/>
      <c r="N12" s="86"/>
      <c r="O12" s="89"/>
    </row>
    <row r="13" spans="1:15" ht="25.5" x14ac:dyDescent="0.2">
      <c r="A13" s="38" t="s">
        <v>4</v>
      </c>
      <c r="B13" s="41"/>
      <c r="C13" s="7">
        <v>101</v>
      </c>
      <c r="D13" s="4">
        <v>136.16999999999999</v>
      </c>
      <c r="E13" s="4">
        <v>10122129.84</v>
      </c>
      <c r="F13" s="4">
        <v>0</v>
      </c>
      <c r="G13" s="88">
        <v>7549.03</v>
      </c>
      <c r="H13" s="86">
        <f t="shared" si="0"/>
        <v>8351.5922772277227</v>
      </c>
      <c r="I13" s="89">
        <f t="shared" si="1"/>
        <v>110.63132981625088</v>
      </c>
      <c r="J13" s="7">
        <v>101</v>
      </c>
      <c r="K13" s="4">
        <v>136.16999999999999</v>
      </c>
      <c r="L13" s="4">
        <v>11336419.07</v>
      </c>
      <c r="M13" s="4">
        <v>0</v>
      </c>
      <c r="N13" s="86">
        <f t="shared" si="2"/>
        <v>9353.481080858086</v>
      </c>
      <c r="O13" s="89">
        <f t="shared" si="3"/>
        <v>111.99638069451993</v>
      </c>
    </row>
    <row r="14" spans="1:15" x14ac:dyDescent="0.2">
      <c r="A14" s="38" t="s">
        <v>5</v>
      </c>
      <c r="B14" s="41"/>
      <c r="C14" s="7"/>
      <c r="D14" s="4"/>
      <c r="E14" s="4"/>
      <c r="F14" s="4"/>
      <c r="G14" s="4"/>
      <c r="H14" s="86"/>
      <c r="I14" s="89"/>
      <c r="J14" s="7"/>
      <c r="K14" s="4"/>
      <c r="L14" s="4"/>
      <c r="M14" s="4"/>
      <c r="N14" s="86"/>
      <c r="O14" s="89"/>
    </row>
    <row r="15" spans="1:15" x14ac:dyDescent="0.2">
      <c r="A15" s="38" t="s">
        <v>6</v>
      </c>
      <c r="B15" s="41"/>
      <c r="C15" s="7"/>
      <c r="D15" s="4"/>
      <c r="E15" s="4"/>
      <c r="F15" s="4"/>
      <c r="G15" s="4"/>
      <c r="H15" s="86"/>
      <c r="I15" s="89"/>
      <c r="J15" s="7"/>
      <c r="K15" s="4"/>
      <c r="L15" s="4"/>
      <c r="M15" s="4"/>
      <c r="N15" s="86"/>
      <c r="O15" s="89"/>
    </row>
    <row r="16" spans="1:15" x14ac:dyDescent="0.2">
      <c r="A16" s="38" t="s">
        <v>7</v>
      </c>
      <c r="B16" s="41"/>
      <c r="C16" s="7"/>
      <c r="D16" s="4"/>
      <c r="E16" s="4"/>
      <c r="F16" s="4"/>
      <c r="G16" s="4"/>
      <c r="H16" s="86"/>
      <c r="I16" s="89"/>
      <c r="J16" s="7"/>
      <c r="K16" s="4"/>
      <c r="L16" s="4"/>
      <c r="M16" s="4"/>
      <c r="N16" s="86"/>
      <c r="O16" s="89"/>
    </row>
    <row r="17" spans="1:15" x14ac:dyDescent="0.2">
      <c r="A17" s="38" t="s">
        <v>8</v>
      </c>
      <c r="B17" s="41"/>
      <c r="C17" s="7"/>
      <c r="D17" s="4"/>
      <c r="E17" s="4"/>
      <c r="F17" s="4"/>
      <c r="G17" s="4"/>
      <c r="H17" s="86"/>
      <c r="I17" s="89"/>
      <c r="J17" s="7"/>
      <c r="K17" s="4"/>
      <c r="L17" s="4"/>
      <c r="M17" s="4"/>
      <c r="N17" s="86"/>
      <c r="O17" s="89"/>
    </row>
    <row r="18" spans="1:15" x14ac:dyDescent="0.2">
      <c r="A18" s="38" t="s">
        <v>9</v>
      </c>
      <c r="B18" s="41"/>
      <c r="C18" s="7"/>
      <c r="D18" s="4"/>
      <c r="E18" s="4"/>
      <c r="F18" s="4"/>
      <c r="G18" s="4"/>
      <c r="H18" s="86"/>
      <c r="I18" s="89"/>
      <c r="J18" s="7"/>
      <c r="K18" s="4"/>
      <c r="L18" s="4"/>
      <c r="M18" s="4"/>
      <c r="N18" s="86"/>
      <c r="O18" s="89"/>
    </row>
    <row r="19" spans="1:15" x14ac:dyDescent="0.2">
      <c r="A19" s="38" t="s">
        <v>10</v>
      </c>
      <c r="B19" s="41"/>
      <c r="C19" s="7">
        <v>6</v>
      </c>
      <c r="D19" s="4">
        <v>5.8</v>
      </c>
      <c r="E19" s="4">
        <v>555898.68999999994</v>
      </c>
      <c r="F19" s="4">
        <v>0</v>
      </c>
      <c r="G19" s="4">
        <v>6709.19</v>
      </c>
      <c r="H19" s="86">
        <v>7720.82</v>
      </c>
      <c r="I19" s="89">
        <v>115.1</v>
      </c>
      <c r="J19" s="7">
        <v>6</v>
      </c>
      <c r="K19" s="4">
        <v>5.8</v>
      </c>
      <c r="L19" s="4">
        <v>555898.68999999994</v>
      </c>
      <c r="M19" s="4">
        <v>0</v>
      </c>
      <c r="N19" s="86">
        <v>7720.82</v>
      </c>
      <c r="O19" s="89">
        <v>100</v>
      </c>
    </row>
    <row r="20" spans="1:15" ht="26.25" thickBot="1" x14ac:dyDescent="0.25">
      <c r="A20" s="39" t="s">
        <v>11</v>
      </c>
      <c r="B20" s="42"/>
      <c r="C20" s="8">
        <v>23</v>
      </c>
      <c r="D20" s="9">
        <v>28.45</v>
      </c>
      <c r="E20" s="9">
        <v>1747067.08</v>
      </c>
      <c r="F20" s="9">
        <v>0</v>
      </c>
      <c r="G20" s="87">
        <v>5500.56</v>
      </c>
      <c r="H20" s="87">
        <v>6329.95</v>
      </c>
      <c r="I20" s="107">
        <f t="shared" si="1"/>
        <v>115.07828293846444</v>
      </c>
      <c r="J20" s="8">
        <v>23</v>
      </c>
      <c r="K20" s="9">
        <v>28.45</v>
      </c>
      <c r="L20" s="87">
        <v>1747067.08</v>
      </c>
      <c r="M20" s="9">
        <v>0</v>
      </c>
      <c r="N20" s="87">
        <f t="shared" si="2"/>
        <v>6329.9531884057978</v>
      </c>
      <c r="O20" s="107">
        <f t="shared" si="3"/>
        <v>100.00005037015772</v>
      </c>
    </row>
    <row r="21" spans="1:15" x14ac:dyDescent="0.2">
      <c r="G21" s="105"/>
      <c r="H21" s="105"/>
      <c r="I21" s="106"/>
      <c r="J21" s="106"/>
      <c r="K21" s="106"/>
      <c r="L21" s="106"/>
      <c r="M21" s="106"/>
      <c r="N21" s="105"/>
    </row>
    <row r="22" spans="1:15" ht="13.5" thickBot="1" x14ac:dyDescent="0.25">
      <c r="A22" s="16" t="s">
        <v>40</v>
      </c>
    </row>
    <row r="23" spans="1:15" ht="15" customHeight="1" x14ac:dyDescent="0.2">
      <c r="A23" s="140" t="s">
        <v>32</v>
      </c>
      <c r="B23" s="143" t="s">
        <v>26</v>
      </c>
      <c r="C23" s="144"/>
      <c r="D23" s="144"/>
      <c r="E23" s="144"/>
      <c r="F23" s="144"/>
      <c r="G23" s="145"/>
      <c r="H23" s="143" t="s">
        <v>27</v>
      </c>
      <c r="I23" s="144"/>
      <c r="J23" s="144"/>
      <c r="K23" s="144"/>
      <c r="L23" s="144"/>
      <c r="M23" s="145"/>
    </row>
    <row r="24" spans="1:15" x14ac:dyDescent="0.2">
      <c r="A24" s="141"/>
      <c r="B24" s="129" t="s">
        <v>34</v>
      </c>
      <c r="C24" s="130"/>
      <c r="D24" s="130"/>
      <c r="E24" s="130" t="s">
        <v>33</v>
      </c>
      <c r="F24" s="130"/>
      <c r="G24" s="131"/>
      <c r="H24" s="129" t="s">
        <v>34</v>
      </c>
      <c r="I24" s="130"/>
      <c r="J24" s="130"/>
      <c r="K24" s="130" t="s">
        <v>33</v>
      </c>
      <c r="L24" s="130"/>
      <c r="M24" s="131"/>
    </row>
    <row r="25" spans="1:15" s="3" customFormat="1" ht="57" thickBot="1" x14ac:dyDescent="0.3">
      <c r="A25" s="142"/>
      <c r="B25" s="32" t="s">
        <v>29</v>
      </c>
      <c r="C25" s="33" t="s">
        <v>38</v>
      </c>
      <c r="D25" s="33" t="s">
        <v>30</v>
      </c>
      <c r="E25" s="33" t="s">
        <v>29</v>
      </c>
      <c r="F25" s="33" t="s">
        <v>38</v>
      </c>
      <c r="G25" s="34" t="s">
        <v>30</v>
      </c>
      <c r="H25" s="32" t="s">
        <v>29</v>
      </c>
      <c r="I25" s="33" t="s">
        <v>28</v>
      </c>
      <c r="J25" s="33" t="s">
        <v>30</v>
      </c>
      <c r="K25" s="33" t="s">
        <v>29</v>
      </c>
      <c r="L25" s="33" t="s">
        <v>38</v>
      </c>
      <c r="M25" s="34" t="s">
        <v>30</v>
      </c>
    </row>
    <row r="26" spans="1:15" s="15" customFormat="1" ht="11.25" x14ac:dyDescent="0.25">
      <c r="A26" s="55">
        <v>1</v>
      </c>
      <c r="B26" s="35">
        <v>2</v>
      </c>
      <c r="C26" s="112">
        <v>3</v>
      </c>
      <c r="D26" s="112">
        <v>4</v>
      </c>
      <c r="E26" s="112">
        <v>5</v>
      </c>
      <c r="F26" s="112">
        <v>6</v>
      </c>
      <c r="G26" s="110">
        <v>7</v>
      </c>
      <c r="H26" s="35">
        <v>8</v>
      </c>
      <c r="I26" s="112">
        <v>9</v>
      </c>
      <c r="J26" s="112">
        <v>10</v>
      </c>
      <c r="K26" s="112">
        <v>11</v>
      </c>
      <c r="L26" s="112">
        <v>12</v>
      </c>
      <c r="M26" s="110">
        <v>13</v>
      </c>
    </row>
    <row r="27" spans="1:15" s="3" customFormat="1" x14ac:dyDescent="0.25">
      <c r="A27" s="56">
        <v>211</v>
      </c>
      <c r="B27" s="113">
        <v>22316.36</v>
      </c>
      <c r="C27" s="113">
        <v>22316.36</v>
      </c>
      <c r="D27" s="2" t="s">
        <v>44</v>
      </c>
      <c r="E27" s="113">
        <v>22316.36</v>
      </c>
      <c r="F27" s="113">
        <v>22316.36</v>
      </c>
      <c r="G27" s="52" t="s">
        <v>44</v>
      </c>
      <c r="H27" s="114">
        <v>0</v>
      </c>
      <c r="I27" s="114">
        <v>0</v>
      </c>
      <c r="J27" s="2" t="s">
        <v>44</v>
      </c>
      <c r="K27" s="115">
        <v>0</v>
      </c>
      <c r="L27" s="115">
        <v>0</v>
      </c>
      <c r="M27" s="52" t="s">
        <v>44</v>
      </c>
    </row>
    <row r="28" spans="1:15" s="3" customFormat="1" x14ac:dyDescent="0.25">
      <c r="A28" s="56">
        <v>213</v>
      </c>
      <c r="B28" s="114">
        <v>253</v>
      </c>
      <c r="C28" s="114">
        <v>253</v>
      </c>
      <c r="D28" s="2" t="s">
        <v>44</v>
      </c>
      <c r="E28" s="114">
        <v>253</v>
      </c>
      <c r="F28" s="114">
        <v>253</v>
      </c>
      <c r="G28" s="52" t="s">
        <v>44</v>
      </c>
      <c r="H28" s="114">
        <v>132295.63</v>
      </c>
      <c r="I28" s="114">
        <v>132295.63</v>
      </c>
      <c r="J28" s="2" t="s">
        <v>44</v>
      </c>
      <c r="K28" s="115">
        <v>0</v>
      </c>
      <c r="L28" s="115">
        <v>0</v>
      </c>
      <c r="M28" s="52" t="s">
        <v>44</v>
      </c>
    </row>
    <row r="29" spans="1:15" s="3" customFormat="1" x14ac:dyDescent="0.25">
      <c r="A29" s="56">
        <v>221</v>
      </c>
      <c r="B29" s="114">
        <v>5496.21</v>
      </c>
      <c r="C29" s="114">
        <v>5496.21</v>
      </c>
      <c r="D29" s="2" t="s">
        <v>44</v>
      </c>
      <c r="E29" s="114">
        <v>0</v>
      </c>
      <c r="F29" s="114">
        <v>0</v>
      </c>
      <c r="G29" s="52" t="s">
        <v>44</v>
      </c>
      <c r="H29" s="114">
        <v>0</v>
      </c>
      <c r="I29" s="114">
        <v>0</v>
      </c>
      <c r="J29" s="2" t="s">
        <v>44</v>
      </c>
      <c r="K29" s="115">
        <v>0</v>
      </c>
      <c r="L29" s="115">
        <v>0</v>
      </c>
      <c r="M29" s="52" t="s">
        <v>44</v>
      </c>
    </row>
    <row r="30" spans="1:15" s="3" customFormat="1" x14ac:dyDescent="0.25">
      <c r="A30" s="56">
        <v>223</v>
      </c>
      <c r="B30" s="114">
        <v>0</v>
      </c>
      <c r="C30" s="114">
        <v>0</v>
      </c>
      <c r="D30" s="2" t="s">
        <v>44</v>
      </c>
      <c r="E30" s="114">
        <v>0</v>
      </c>
      <c r="F30" s="114">
        <v>0</v>
      </c>
      <c r="G30" s="52" t="s">
        <v>44</v>
      </c>
      <c r="H30" s="114">
        <v>243027.07</v>
      </c>
      <c r="I30" s="114">
        <v>243027.07</v>
      </c>
      <c r="J30" s="2" t="s">
        <v>44</v>
      </c>
      <c r="K30" s="115">
        <v>117891.75</v>
      </c>
      <c r="L30" s="115">
        <v>117891.75</v>
      </c>
      <c r="M30" s="52" t="s">
        <v>44</v>
      </c>
    </row>
    <row r="31" spans="1:15" s="3" customFormat="1" x14ac:dyDescent="0.25">
      <c r="A31" s="56">
        <v>225</v>
      </c>
      <c r="B31" s="114">
        <v>0</v>
      </c>
      <c r="C31" s="114">
        <v>0</v>
      </c>
      <c r="D31" s="2" t="s">
        <v>44</v>
      </c>
      <c r="E31" s="114">
        <v>0</v>
      </c>
      <c r="F31" s="114">
        <v>0</v>
      </c>
      <c r="G31" s="52" t="s">
        <v>44</v>
      </c>
      <c r="H31" s="114">
        <v>5285.4</v>
      </c>
      <c r="I31" s="114">
        <v>5285.4</v>
      </c>
      <c r="J31" s="2" t="s">
        <v>44</v>
      </c>
      <c r="K31" s="115">
        <v>0</v>
      </c>
      <c r="L31" s="115">
        <v>0</v>
      </c>
      <c r="M31" s="52" t="s">
        <v>44</v>
      </c>
    </row>
    <row r="32" spans="1:15" s="3" customFormat="1" x14ac:dyDescent="0.25">
      <c r="A32" s="56">
        <v>226</v>
      </c>
      <c r="B32" s="114">
        <v>20000</v>
      </c>
      <c r="C32" s="114">
        <v>20000</v>
      </c>
      <c r="D32" s="2" t="s">
        <v>44</v>
      </c>
      <c r="E32" s="114">
        <v>20000</v>
      </c>
      <c r="F32" s="114">
        <v>20000</v>
      </c>
      <c r="G32" s="52" t="s">
        <v>44</v>
      </c>
      <c r="H32" s="114">
        <v>3784.14</v>
      </c>
      <c r="I32" s="114">
        <v>3784.14</v>
      </c>
      <c r="J32" s="2" t="s">
        <v>44</v>
      </c>
      <c r="K32" s="115">
        <v>3250</v>
      </c>
      <c r="L32" s="115">
        <v>3250</v>
      </c>
      <c r="M32" s="52" t="s">
        <v>44</v>
      </c>
    </row>
    <row r="33" spans="1:13" s="3" customFormat="1" x14ac:dyDescent="0.25">
      <c r="A33" s="56">
        <v>340</v>
      </c>
      <c r="B33" s="114">
        <v>6650</v>
      </c>
      <c r="C33" s="114">
        <v>6650</v>
      </c>
      <c r="D33" s="2" t="s">
        <v>44</v>
      </c>
      <c r="E33" s="114">
        <v>6650</v>
      </c>
      <c r="F33" s="114">
        <v>6650</v>
      </c>
      <c r="G33" s="52" t="s">
        <v>44</v>
      </c>
      <c r="H33" s="114">
        <v>0</v>
      </c>
      <c r="I33" s="114">
        <v>0</v>
      </c>
      <c r="J33" s="2" t="s">
        <v>44</v>
      </c>
      <c r="K33" s="115">
        <v>0</v>
      </c>
      <c r="L33" s="115">
        <v>0</v>
      </c>
      <c r="M33" s="52" t="s">
        <v>44</v>
      </c>
    </row>
    <row r="34" spans="1:13" s="3" customFormat="1" ht="13.5" thickBot="1" x14ac:dyDescent="0.3">
      <c r="A34" s="58" t="s">
        <v>31</v>
      </c>
      <c r="B34" s="116">
        <v>10300</v>
      </c>
      <c r="C34" s="116">
        <v>10300</v>
      </c>
      <c r="D34" s="60" t="s">
        <v>44</v>
      </c>
      <c r="E34" s="116">
        <v>10300</v>
      </c>
      <c r="F34" s="116">
        <v>10300</v>
      </c>
      <c r="G34" s="61" t="s">
        <v>44</v>
      </c>
      <c r="H34" s="116">
        <v>88.06</v>
      </c>
      <c r="I34" s="116">
        <v>88.06</v>
      </c>
      <c r="J34" s="60" t="s">
        <v>44</v>
      </c>
      <c r="K34" s="117">
        <v>88.06</v>
      </c>
      <c r="L34" s="117">
        <v>88.06</v>
      </c>
      <c r="M34" s="61" t="s">
        <v>44</v>
      </c>
    </row>
    <row r="35" spans="1:13" s="3" customFormat="1" ht="13.5" thickBot="1" x14ac:dyDescent="0.3">
      <c r="A35" s="62" t="s">
        <v>42</v>
      </c>
      <c r="B35" s="118">
        <v>65015.57</v>
      </c>
      <c r="C35" s="119">
        <v>65015.57</v>
      </c>
      <c r="D35" s="64">
        <v>42358.15</v>
      </c>
      <c r="E35" s="119">
        <v>59519.360000000001</v>
      </c>
      <c r="F35" s="119">
        <v>59519.360000000001</v>
      </c>
      <c r="G35" s="65" t="s">
        <v>44</v>
      </c>
      <c r="H35" s="120">
        <v>384480.3</v>
      </c>
      <c r="I35" s="120">
        <v>384480.3</v>
      </c>
      <c r="J35" s="84">
        <v>361822.88</v>
      </c>
      <c r="K35" s="119">
        <v>121229.81</v>
      </c>
      <c r="L35" s="119">
        <v>121229.81</v>
      </c>
      <c r="M35" s="65" t="s">
        <v>44</v>
      </c>
    </row>
    <row r="36" spans="1:13" x14ac:dyDescent="0.2">
      <c r="H36" s="121"/>
      <c r="K36" s="121"/>
    </row>
    <row r="37" spans="1:13" ht="13.5" thickBot="1" x14ac:dyDescent="0.25">
      <c r="A37" s="16" t="s">
        <v>41</v>
      </c>
    </row>
    <row r="38" spans="1:13" s="19" customFormat="1" x14ac:dyDescent="0.25">
      <c r="A38" s="132"/>
      <c r="B38" s="134" t="s">
        <v>45</v>
      </c>
      <c r="C38" s="136" t="s">
        <v>47</v>
      </c>
      <c r="D38" s="136" t="s">
        <v>48</v>
      </c>
      <c r="E38" s="134" t="s">
        <v>35</v>
      </c>
      <c r="F38" s="134"/>
      <c r="G38" s="134"/>
      <c r="H38" s="138" t="s">
        <v>49</v>
      </c>
    </row>
    <row r="39" spans="1:13" s="3" customFormat="1" ht="45" x14ac:dyDescent="0.25">
      <c r="A39" s="133"/>
      <c r="B39" s="135"/>
      <c r="C39" s="137"/>
      <c r="D39" s="137"/>
      <c r="E39" s="111" t="s">
        <v>29</v>
      </c>
      <c r="F39" s="111" t="s">
        <v>28</v>
      </c>
      <c r="G39" s="111" t="s">
        <v>30</v>
      </c>
      <c r="H39" s="139"/>
    </row>
    <row r="40" spans="1:13" s="20" customFormat="1" ht="12" thickBot="1" x14ac:dyDescent="0.25">
      <c r="A40" s="71">
        <v>1</v>
      </c>
      <c r="B40" s="72">
        <v>2</v>
      </c>
      <c r="C40" s="72">
        <v>3</v>
      </c>
      <c r="D40" s="72">
        <v>4</v>
      </c>
      <c r="E40" s="73" t="s">
        <v>50</v>
      </c>
      <c r="F40" s="73" t="s">
        <v>51</v>
      </c>
      <c r="G40" s="73" t="s">
        <v>52</v>
      </c>
      <c r="H40" s="74" t="s">
        <v>53</v>
      </c>
    </row>
    <row r="41" spans="1:13" ht="51" x14ac:dyDescent="0.2">
      <c r="A41" s="68" t="s">
        <v>81</v>
      </c>
      <c r="B41" s="69">
        <v>0</v>
      </c>
      <c r="C41" s="69">
        <v>21041852.719999999</v>
      </c>
      <c r="D41" s="69">
        <v>21041852.719999999</v>
      </c>
      <c r="E41" s="69">
        <v>0</v>
      </c>
      <c r="F41" s="92">
        <v>0</v>
      </c>
      <c r="G41" s="92">
        <v>0</v>
      </c>
      <c r="H41" s="70">
        <v>25421823.120000001</v>
      </c>
    </row>
    <row r="42" spans="1:13" ht="25.5" x14ac:dyDescent="0.2">
      <c r="A42" s="66" t="s">
        <v>54</v>
      </c>
      <c r="B42" s="18" t="s">
        <v>44</v>
      </c>
      <c r="C42" s="13"/>
      <c r="D42" s="13"/>
      <c r="E42" s="10"/>
      <c r="F42" s="10"/>
      <c r="G42" s="10"/>
      <c r="H42" s="67"/>
    </row>
    <row r="43" spans="1:13" x14ac:dyDescent="0.2">
      <c r="A43" s="66" t="s">
        <v>83</v>
      </c>
      <c r="B43" s="13">
        <v>0</v>
      </c>
      <c r="C43" s="90">
        <v>1111100</v>
      </c>
      <c r="D43" s="90">
        <v>1111100</v>
      </c>
      <c r="E43" s="91">
        <v>0</v>
      </c>
      <c r="F43" s="91">
        <v>0</v>
      </c>
      <c r="G43" s="91">
        <v>0</v>
      </c>
      <c r="H43" s="67">
        <v>0</v>
      </c>
    </row>
    <row r="44" spans="1:13" x14ac:dyDescent="0.2">
      <c r="A44" s="66"/>
      <c r="B44" s="18"/>
      <c r="C44" s="13"/>
      <c r="D44" s="13"/>
      <c r="E44" s="10"/>
      <c r="F44" s="10"/>
      <c r="G44" s="10"/>
      <c r="H44" s="67"/>
    </row>
    <row r="45" spans="1:13" x14ac:dyDescent="0.2">
      <c r="A45" s="66"/>
      <c r="B45" s="18"/>
      <c r="C45" s="13"/>
      <c r="D45" s="13"/>
      <c r="E45" s="10"/>
      <c r="F45" s="10"/>
      <c r="G45" s="10"/>
      <c r="H45" s="67"/>
    </row>
    <row r="46" spans="1:13" x14ac:dyDescent="0.2">
      <c r="A46" s="66"/>
      <c r="B46" s="18"/>
      <c r="C46" s="13"/>
      <c r="D46" s="13"/>
      <c r="E46" s="10"/>
      <c r="F46" s="10"/>
      <c r="G46" s="10"/>
      <c r="H46" s="67"/>
    </row>
    <row r="47" spans="1:13" x14ac:dyDescent="0.2">
      <c r="A47" s="66"/>
      <c r="B47" s="18"/>
      <c r="C47" s="13"/>
      <c r="D47" s="13"/>
      <c r="E47" s="10"/>
      <c r="F47" s="10"/>
      <c r="G47" s="10"/>
      <c r="H47" s="67"/>
    </row>
    <row r="48" spans="1:13" ht="26.25" thickBot="1" x14ac:dyDescent="0.25">
      <c r="A48" s="75" t="s">
        <v>46</v>
      </c>
      <c r="B48" s="76">
        <v>772038.29</v>
      </c>
      <c r="C48" s="93">
        <v>2144185.2000000002</v>
      </c>
      <c r="D48" s="76">
        <v>2122722.58</v>
      </c>
      <c r="E48" s="94">
        <v>793500.91</v>
      </c>
      <c r="F48" s="94">
        <v>793500.91</v>
      </c>
      <c r="G48" s="94">
        <v>793500.91</v>
      </c>
      <c r="H48" s="95">
        <v>341384</v>
      </c>
    </row>
    <row r="49" spans="1:13" s="17" customFormat="1" ht="13.5" thickBot="1" x14ac:dyDescent="0.25">
      <c r="A49" s="77" t="s">
        <v>43</v>
      </c>
      <c r="B49" s="96">
        <f>B41+B43+B48</f>
        <v>772038.29</v>
      </c>
      <c r="C49" s="97">
        <f t="shared" ref="C49:H49" si="4">C41+C43+C48</f>
        <v>24297137.919999998</v>
      </c>
      <c r="D49" s="98">
        <f t="shared" si="4"/>
        <v>24275675.299999997</v>
      </c>
      <c r="E49" s="96">
        <f t="shared" si="4"/>
        <v>793500.91</v>
      </c>
      <c r="F49" s="96">
        <f t="shared" si="4"/>
        <v>793500.91</v>
      </c>
      <c r="G49" s="97">
        <f t="shared" si="4"/>
        <v>793500.91</v>
      </c>
      <c r="H49" s="98">
        <f t="shared" si="4"/>
        <v>25763207.120000001</v>
      </c>
    </row>
    <row r="51" spans="1:13" ht="13.5" thickBot="1" x14ac:dyDescent="0.25">
      <c r="A51" s="16" t="s">
        <v>55</v>
      </c>
    </row>
    <row r="52" spans="1:13" x14ac:dyDescent="0.2">
      <c r="A52" s="147" t="s">
        <v>56</v>
      </c>
      <c r="B52" s="150" t="s">
        <v>59</v>
      </c>
      <c r="C52" s="151"/>
      <c r="D52" s="151"/>
      <c r="E52" s="152"/>
      <c r="F52" s="144" t="s">
        <v>60</v>
      </c>
      <c r="G52" s="145"/>
      <c r="H52" s="21"/>
      <c r="I52" s="21"/>
      <c r="J52" s="21"/>
      <c r="K52" s="21"/>
      <c r="L52" s="21"/>
      <c r="M52" s="21"/>
    </row>
    <row r="53" spans="1:13" x14ac:dyDescent="0.2">
      <c r="A53" s="148"/>
      <c r="B53" s="153" t="s">
        <v>62</v>
      </c>
      <c r="C53" s="154"/>
      <c r="D53" s="154"/>
      <c r="E53" s="154"/>
      <c r="F53" s="154"/>
      <c r="G53" s="155"/>
      <c r="H53" s="21"/>
      <c r="I53" s="21"/>
      <c r="J53" s="21"/>
      <c r="K53" s="21"/>
      <c r="L53" s="21"/>
      <c r="M53" s="21"/>
    </row>
    <row r="54" spans="1:13" s="6" customFormat="1" ht="33.75" x14ac:dyDescent="0.25">
      <c r="A54" s="149"/>
      <c r="B54" s="111" t="s">
        <v>67</v>
      </c>
      <c r="C54" s="111" t="s">
        <v>58</v>
      </c>
      <c r="D54" s="24" t="s">
        <v>57</v>
      </c>
      <c r="E54" s="111" t="s">
        <v>38</v>
      </c>
      <c r="F54" s="111" t="s">
        <v>79</v>
      </c>
      <c r="G54" s="14" t="s">
        <v>61</v>
      </c>
      <c r="H54" s="22"/>
      <c r="I54" s="22"/>
      <c r="J54" s="22"/>
      <c r="K54" s="22"/>
      <c r="L54" s="22"/>
      <c r="M54" s="22"/>
    </row>
    <row r="55" spans="1:13" ht="13.5" thickBot="1" x14ac:dyDescent="0.25">
      <c r="A55" s="82">
        <v>1</v>
      </c>
      <c r="B55" s="33">
        <v>2</v>
      </c>
      <c r="C55" s="33">
        <v>3</v>
      </c>
      <c r="D55" s="33">
        <v>4</v>
      </c>
      <c r="E55" s="33">
        <v>5</v>
      </c>
      <c r="F55" s="33">
        <v>6</v>
      </c>
      <c r="G55" s="83">
        <v>7</v>
      </c>
      <c r="H55" s="22"/>
      <c r="I55" s="22"/>
      <c r="J55" s="22"/>
      <c r="K55" s="22"/>
      <c r="L55" s="22"/>
      <c r="M55" s="22"/>
    </row>
    <row r="56" spans="1:13" x14ac:dyDescent="0.2">
      <c r="A56" s="79" t="s">
        <v>63</v>
      </c>
      <c r="B56" s="80" t="s">
        <v>68</v>
      </c>
      <c r="C56" s="80">
        <v>760</v>
      </c>
      <c r="D56" s="80">
        <v>760</v>
      </c>
      <c r="E56" s="80">
        <v>760</v>
      </c>
      <c r="F56" s="80">
        <v>71</v>
      </c>
      <c r="G56" s="81">
        <v>57.2</v>
      </c>
      <c r="H56" s="23"/>
      <c r="I56" s="23"/>
      <c r="J56" s="23"/>
      <c r="K56" s="23"/>
      <c r="L56" s="23"/>
      <c r="M56" s="23"/>
    </row>
    <row r="57" spans="1:13" x14ac:dyDescent="0.2">
      <c r="A57" s="51" t="s">
        <v>64</v>
      </c>
      <c r="B57" s="2" t="s">
        <v>69</v>
      </c>
      <c r="C57" s="2">
        <v>97067</v>
      </c>
      <c r="D57" s="2">
        <v>97067</v>
      </c>
      <c r="E57" s="2">
        <v>97067</v>
      </c>
      <c r="F57" s="2">
        <v>97</v>
      </c>
      <c r="G57" s="85">
        <v>93</v>
      </c>
      <c r="H57" s="23"/>
      <c r="I57" s="23"/>
      <c r="J57" s="23"/>
      <c r="K57" s="23"/>
      <c r="L57" s="23"/>
      <c r="M57" s="23"/>
    </row>
    <row r="58" spans="1:13" ht="15.75" x14ac:dyDescent="0.2">
      <c r="A58" s="51" t="s">
        <v>65</v>
      </c>
      <c r="B58" s="2" t="s">
        <v>71</v>
      </c>
      <c r="C58" s="2" t="s">
        <v>78</v>
      </c>
      <c r="D58" s="2" t="s">
        <v>78</v>
      </c>
      <c r="E58" s="2" t="s">
        <v>78</v>
      </c>
      <c r="F58" s="2" t="s">
        <v>78</v>
      </c>
      <c r="G58" s="52" t="s">
        <v>78</v>
      </c>
      <c r="H58" s="23"/>
      <c r="I58" s="23"/>
      <c r="J58" s="23"/>
      <c r="K58" s="23"/>
      <c r="L58" s="23"/>
      <c r="M58" s="23"/>
    </row>
    <row r="59" spans="1:13" ht="16.5" thickBot="1" x14ac:dyDescent="0.25">
      <c r="A59" s="78" t="s">
        <v>66</v>
      </c>
      <c r="B59" s="53" t="s">
        <v>70</v>
      </c>
      <c r="C59" s="53">
        <v>1386</v>
      </c>
      <c r="D59" s="53">
        <v>1386</v>
      </c>
      <c r="E59" s="53">
        <v>1386</v>
      </c>
      <c r="F59" s="53">
        <v>77</v>
      </c>
      <c r="G59" s="54">
        <v>63.7</v>
      </c>
      <c r="H59" s="23"/>
      <c r="I59" s="23"/>
      <c r="J59" s="23"/>
      <c r="K59" s="23"/>
      <c r="L59" s="23"/>
      <c r="M59" s="23"/>
    </row>
    <row r="64" spans="1:13" x14ac:dyDescent="0.2">
      <c r="A64" s="16" t="s">
        <v>0</v>
      </c>
      <c r="B64" s="1" t="s">
        <v>73</v>
      </c>
      <c r="E64" s="146" t="s">
        <v>73</v>
      </c>
      <c r="F64" s="146"/>
    </row>
    <row r="65" spans="1:6" x14ac:dyDescent="0.2">
      <c r="B65" s="146" t="s">
        <v>74</v>
      </c>
      <c r="C65" s="146"/>
      <c r="E65" s="146" t="s">
        <v>75</v>
      </c>
      <c r="F65" s="146"/>
    </row>
    <row r="68" spans="1:6" x14ac:dyDescent="0.2">
      <c r="A68" s="16" t="s">
        <v>76</v>
      </c>
      <c r="B68" s="1" t="s">
        <v>73</v>
      </c>
      <c r="E68" s="146" t="s">
        <v>73</v>
      </c>
      <c r="F68" s="146"/>
    </row>
    <row r="69" spans="1:6" x14ac:dyDescent="0.2">
      <c r="A69" s="1"/>
      <c r="B69" s="146" t="s">
        <v>74</v>
      </c>
      <c r="C69" s="146"/>
      <c r="E69" s="146" t="s">
        <v>75</v>
      </c>
      <c r="F69" s="146"/>
    </row>
  </sheetData>
  <mergeCells count="28">
    <mergeCell ref="E68:F68"/>
    <mergeCell ref="B69:C69"/>
    <mergeCell ref="E69:F69"/>
    <mergeCell ref="A52:A54"/>
    <mergeCell ref="B52:E52"/>
    <mergeCell ref="F52:G52"/>
    <mergeCell ref="B53:G53"/>
    <mergeCell ref="E64:F64"/>
    <mergeCell ref="B65:C65"/>
    <mergeCell ref="E65:F65"/>
    <mergeCell ref="H24:J24"/>
    <mergeCell ref="K24:M24"/>
    <mergeCell ref="A38:A39"/>
    <mergeCell ref="B38:B39"/>
    <mergeCell ref="C38:C39"/>
    <mergeCell ref="D38:D39"/>
    <mergeCell ref="E38:G38"/>
    <mergeCell ref="H38:H39"/>
    <mergeCell ref="A23:A25"/>
    <mergeCell ref="B23:G23"/>
    <mergeCell ref="H23:M23"/>
    <mergeCell ref="B24:D24"/>
    <mergeCell ref="E24:G24"/>
    <mergeCell ref="L1:O1"/>
    <mergeCell ref="A6:A7"/>
    <mergeCell ref="B6:B7"/>
    <mergeCell ref="C6:I6"/>
    <mergeCell ref="J6:O6"/>
  </mergeCells>
  <pageMargins left="0" right="0" top="0" bottom="0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разб.задолж.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в.богданцев</dc:creator>
  <cp:lastModifiedBy>Надия</cp:lastModifiedBy>
  <cp:lastPrinted>2014-05-29T05:39:57Z</cp:lastPrinted>
  <dcterms:created xsi:type="dcterms:W3CDTF">2014-03-05T10:48:57Z</dcterms:created>
  <dcterms:modified xsi:type="dcterms:W3CDTF">2014-05-29T05:41:55Z</dcterms:modified>
</cp:coreProperties>
</file>