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60" windowWidth="8535" windowHeight="2085"/>
  </bookViews>
  <sheets>
    <sheet name="Лист1" sheetId="1" r:id="rId1"/>
  </sheets>
  <definedNames>
    <definedName name="_xlnm.Print_Area" localSheetId="0">Лист1!$A$1:$O$70</definedName>
  </definedNames>
  <calcPr calcId="124519"/>
</workbook>
</file>

<file path=xl/calcChain.xml><?xml version="1.0" encoding="utf-8"?>
<calcChain xmlns="http://schemas.openxmlformats.org/spreadsheetml/2006/main">
  <c r="D42" i="1"/>
  <c r="D41"/>
  <c r="D40"/>
  <c r="C41"/>
  <c r="C40"/>
  <c r="C46"/>
  <c r="D46"/>
  <c r="F46"/>
  <c r="G46"/>
  <c r="H46"/>
  <c r="B46"/>
  <c r="E45"/>
  <c r="E38"/>
  <c r="E46" s="1"/>
  <c r="O9"/>
  <c r="N10"/>
  <c r="N14"/>
  <c r="O14" s="1"/>
  <c r="N9"/>
  <c r="H10"/>
  <c r="O10" s="1"/>
  <c r="H14"/>
  <c r="I14" s="1"/>
  <c r="H20"/>
  <c r="I20" s="1"/>
  <c r="H9"/>
  <c r="I9" s="1"/>
  <c r="L31"/>
  <c r="I31"/>
  <c r="I10" l="1"/>
</calcChain>
</file>

<file path=xl/sharedStrings.xml><?xml version="1.0" encoding="utf-8"?>
<sst xmlns="http://schemas.openxmlformats.org/spreadsheetml/2006/main" count="174" uniqueCount="91">
  <si>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</si>
  <si>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</si>
  <si>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</si>
  <si>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</si>
  <si>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</si>
  <si>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</si>
  <si>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</si>
  <si>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</si>
  <si>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</si>
  <si>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</si>
  <si>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</si>
  <si>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</si>
  <si>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</si>
  <si>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</si>
  <si>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</si>
  <si>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</si>
  <si>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</si>
  <si>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</si>
  <si>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</si>
  <si>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</si>
  <si>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</si>
  <si>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</si>
  <si>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</si>
  <si>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</si>
  <si>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</si>
  <si>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</si>
  <si>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</si>
  <si>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</si>
  <si>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</si>
  <si>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</si>
  <si>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</si>
  <si>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</si>
  <si>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</si>
  <si>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</si>
  <si>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</si>
  <si>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</si>
  <si>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</si>
  <si>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</si>
  <si>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</si>
  <si>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</si>
  <si>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</si>
  <si>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</si>
  <si>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</si>
  <si>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</si>
  <si>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</si>
  <si>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</si>
  <si>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</si>
  <si>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</si>
  <si>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</si>
  <si>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</si>
  <si>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</si>
  <si>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</si>
  <si>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</si>
  <si>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</si>
  <si>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</si>
  <si>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</si>
  <si>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</si>
  <si>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</si>
  <si>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</si>
  <si>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</si>
  <si>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</si>
  <si>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</si>
  <si>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</si>
  <si>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</si>
  <si>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</si>
  <si>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</si>
  <si>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</si>
  <si>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</si>
  <si>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</si>
  <si>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</si>
  <si>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</si>
  <si>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</si>
  <si>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</si>
  <si>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</si>
  <si>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</si>
  <si>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</si>
  <si>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</si>
  <si>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</si>
  <si>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к 2012 году</t>
  </si>
  <si>
    <t>-</t>
  </si>
  <si>
    <t>МАУК "Централизованная библиотечная система г.Орска"</t>
  </si>
  <si>
    <t>+</t>
  </si>
  <si>
    <t>Фонд заработной платы (КОСГУ 211) за 2013 год, ВСЕГО (тыс. руб.)</t>
  </si>
  <si>
    <t>в том числе за счет иной приносящей доход деятельности (тыс. руб.)</t>
  </si>
  <si>
    <t>Фонд заработной платы (КОСГУ 211) за 2014 год, ВСЕГО (тыс. руб.)</t>
  </si>
  <si>
    <t>А.Г. Латыпова</t>
  </si>
  <si>
    <t>М.Н. Абдулова</t>
  </si>
  <si>
    <t xml:space="preserve"> Отчет об исполнении
ПФХД     </t>
  </si>
  <si>
    <t>Приобретение литературы и подписка</t>
  </si>
  <si>
    <t>Оснащение оборудованием и инвентарем</t>
  </si>
  <si>
    <t>Повышение квалификации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</si>
</sst>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justify" vertical="top" wrapText="1"/>
    </xf>
    <xf numFmtId="1" fontId="1" fillId="0" borderId="10" xfId="0" applyNumberFormat="1" applyFont="1" applyBorder="1" applyAlignment="1">
      <alignment horizontal="justify" vertical="top" wrapText="1"/>
    </xf>
    <xf numFmtId="4" fontId="1" fillId="0" borderId="7" xfId="0" applyNumberFormat="1" applyFont="1" applyBorder="1" applyAlignment="1">
      <alignment horizontal="left" wrapText="1"/>
    </xf>
    <xf numFmtId="4" fontId="1" fillId="0" borderId="7" xfId="0" applyNumberFormat="1" applyFont="1" applyBorder="1"/>
    <xf numFmtId="4" fontId="1" fillId="0" borderId="1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/>
    <xf numFmtId="4" fontId="1" fillId="0" borderId="3" xfId="0" applyNumberFormat="1" applyFont="1" applyBorder="1" applyAlignment="1">
      <alignment horizontal="left" wrapText="1"/>
    </xf>
    <xf numFmtId="4" fontId="1" fillId="0" borderId="37" xfId="0" applyNumberFormat="1" applyFont="1" applyBorder="1" applyAlignment="1">
      <alignment horizontal="left" wrapText="1"/>
    </xf>
    <xf numFmtId="4" fontId="1" fillId="0" borderId="37" xfId="0" applyNumberFormat="1" applyFont="1" applyBorder="1"/>
    <xf numFmtId="4" fontId="1" fillId="0" borderId="38" xfId="0" applyNumberFormat="1" applyFont="1" applyBorder="1" applyAlignment="1">
      <alignment horizontal="left" wrapText="1"/>
    </xf>
    <xf numFmtId="4" fontId="4" fillId="0" borderId="12" xfId="0" applyNumberFormat="1" applyFont="1" applyBorder="1"/>
    <xf numFmtId="0" fontId="4" fillId="0" borderId="0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showGridLines="0" tabSelected="1" view="pageBreakPreview" topLeftCell="A31" zoomScaleSheetLayoutView="100" workbookViewId="0">
      <selection activeCell="J42" sqref="J42"/>
    </sheetView>
  </sheetViews>
  <sheetFormatPr defaultColWidth="8.85546875" defaultRowHeight="12.75"/>
  <cols>
    <col min="1" max="1" width="28.85546875" style="5" customWidth="1"/>
    <col min="2" max="2" width="10" style="1" customWidth="1"/>
    <col min="3" max="3" width="12.42578125" style="1" customWidth="1"/>
    <col min="4" max="4" width="12.7109375" style="1" customWidth="1"/>
    <col min="5" max="5" width="12.140625" style="1" customWidth="1"/>
    <col min="6" max="6" width="9.5703125" style="1" customWidth="1"/>
    <col min="7" max="7" width="10.85546875" style="1" customWidth="1"/>
    <col min="8" max="8" width="12" style="1" customWidth="1"/>
    <col min="9" max="9" width="10.5703125" style="1" customWidth="1"/>
    <col min="10" max="10" width="8.7109375" style="1" customWidth="1"/>
    <col min="11" max="11" width="11.7109375" style="1" customWidth="1"/>
    <col min="12" max="15" width="8.7109375" style="1" customWidth="1"/>
    <col min="16" max="16384" width="8.85546875" style="1"/>
  </cols>
  <sheetData>
    <row r="1" spans="1:15" s="27" customFormat="1" ht="99" customHeight="1">
      <c r="A1" s="26"/>
      <c r="K1" s="28"/>
      <c r="L1" s="105" t="s">
        <v>73</v>
      </c>
      <c r="M1" s="106"/>
      <c r="N1" s="106"/>
      <c r="O1" s="106"/>
    </row>
    <row r="2" spans="1:15" s="27" customFormat="1" ht="20.25">
      <c r="A2" s="26"/>
      <c r="K2" s="28"/>
      <c r="L2" s="82"/>
      <c r="M2" s="83"/>
      <c r="N2" s="83"/>
      <c r="O2" s="83"/>
    </row>
    <row r="3" spans="1:15" ht="54.6" customHeight="1">
      <c r="A3" s="29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8.75">
      <c r="A4" s="12" t="s">
        <v>80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3.5" thickBot="1">
      <c r="A5" s="17" t="s">
        <v>38</v>
      </c>
      <c r="L5" s="25"/>
    </row>
    <row r="6" spans="1:15" ht="15.75" customHeight="1" thickBot="1">
      <c r="A6" s="107" t="s">
        <v>20</v>
      </c>
      <c r="B6" s="107" t="s">
        <v>35</v>
      </c>
      <c r="C6" s="120" t="s">
        <v>18</v>
      </c>
      <c r="D6" s="121"/>
      <c r="E6" s="121"/>
      <c r="F6" s="121"/>
      <c r="G6" s="121"/>
      <c r="H6" s="121"/>
      <c r="I6" s="122"/>
      <c r="J6" s="120" t="s">
        <v>19</v>
      </c>
      <c r="K6" s="121"/>
      <c r="L6" s="121"/>
      <c r="M6" s="121"/>
      <c r="N6" s="121"/>
      <c r="O6" s="122"/>
    </row>
    <row r="7" spans="1:15" s="6" customFormat="1" ht="95.25" customHeight="1" thickBot="1">
      <c r="A7" s="108"/>
      <c r="B7" s="108"/>
      <c r="C7" s="45" t="s">
        <v>36</v>
      </c>
      <c r="D7" s="46" t="s">
        <v>21</v>
      </c>
      <c r="E7" s="46" t="s">
        <v>82</v>
      </c>
      <c r="F7" s="46" t="s">
        <v>83</v>
      </c>
      <c r="G7" s="46" t="s">
        <v>12</v>
      </c>
      <c r="H7" s="46" t="s">
        <v>13</v>
      </c>
      <c r="I7" s="47" t="s">
        <v>15</v>
      </c>
      <c r="J7" s="45" t="s">
        <v>17</v>
      </c>
      <c r="K7" s="46" t="s">
        <v>22</v>
      </c>
      <c r="L7" s="46" t="s">
        <v>84</v>
      </c>
      <c r="M7" s="46" t="s">
        <v>83</v>
      </c>
      <c r="N7" s="46" t="s">
        <v>14</v>
      </c>
      <c r="O7" s="47" t="s">
        <v>16</v>
      </c>
    </row>
    <row r="8" spans="1:15" s="16" customFormat="1" ht="12" thickBot="1">
      <c r="A8" s="48">
        <v>1</v>
      </c>
      <c r="B8" s="49">
        <v>2</v>
      </c>
      <c r="C8" s="50">
        <v>3</v>
      </c>
      <c r="D8" s="51">
        <v>4</v>
      </c>
      <c r="E8" s="51">
        <v>5</v>
      </c>
      <c r="F8" s="51">
        <v>6</v>
      </c>
      <c r="G8" s="51">
        <v>7</v>
      </c>
      <c r="H8" s="51" t="s">
        <v>23</v>
      </c>
      <c r="I8" s="52">
        <v>9</v>
      </c>
      <c r="J8" s="50">
        <v>10</v>
      </c>
      <c r="K8" s="51">
        <v>11</v>
      </c>
      <c r="L8" s="51">
        <v>12</v>
      </c>
      <c r="M8" s="51">
        <v>13</v>
      </c>
      <c r="N8" s="51" t="s">
        <v>24</v>
      </c>
      <c r="O8" s="52">
        <v>15</v>
      </c>
    </row>
    <row r="9" spans="1:15">
      <c r="A9" s="39" t="s">
        <v>0</v>
      </c>
      <c r="B9" s="42" t="s">
        <v>81</v>
      </c>
      <c r="C9" s="38">
        <v>1</v>
      </c>
      <c r="D9" s="31">
        <v>1</v>
      </c>
      <c r="E9" s="31">
        <v>355</v>
      </c>
      <c r="F9" s="31">
        <v>0</v>
      </c>
      <c r="G9" s="31">
        <v>24583</v>
      </c>
      <c r="H9" s="85">
        <f>(E9/C9)/12*1000</f>
        <v>29583.333333333332</v>
      </c>
      <c r="I9" s="86">
        <f>(H9/G9)*100-100</f>
        <v>20.340614787997112</v>
      </c>
      <c r="J9" s="38">
        <v>1</v>
      </c>
      <c r="K9" s="31">
        <v>1</v>
      </c>
      <c r="L9" s="31">
        <v>384</v>
      </c>
      <c r="M9" s="31">
        <v>0</v>
      </c>
      <c r="N9" s="85">
        <f>(L9/J9)/12*1000</f>
        <v>32000</v>
      </c>
      <c r="O9" s="86">
        <f>(N9/H9)*100-100</f>
        <v>8.1690140845070545</v>
      </c>
    </row>
    <row r="10" spans="1:15" ht="25.5">
      <c r="A10" s="40" t="s">
        <v>1</v>
      </c>
      <c r="B10" s="43" t="s">
        <v>81</v>
      </c>
      <c r="C10" s="7">
        <v>2</v>
      </c>
      <c r="D10" s="4">
        <v>2</v>
      </c>
      <c r="E10" s="4">
        <v>457</v>
      </c>
      <c r="F10" s="4">
        <v>4</v>
      </c>
      <c r="G10" s="4">
        <v>14792</v>
      </c>
      <c r="H10" s="85">
        <f t="shared" ref="H10:H20" si="0">(E10/C10)/12*1000</f>
        <v>19041.666666666668</v>
      </c>
      <c r="I10" s="86">
        <f t="shared" ref="I10:I20" si="1">(H10/G10)*100-100</f>
        <v>28.7294934198666</v>
      </c>
      <c r="J10" s="7">
        <v>2</v>
      </c>
      <c r="K10" s="4">
        <v>2</v>
      </c>
      <c r="L10" s="4">
        <v>509</v>
      </c>
      <c r="M10" s="4">
        <v>0</v>
      </c>
      <c r="N10" s="85">
        <f t="shared" ref="N10:N14" si="2">(L10/J10)/12*1000</f>
        <v>21208.333333333332</v>
      </c>
      <c r="O10" s="86">
        <f t="shared" ref="O10:O14" si="3">(N10/H10)*100-100</f>
        <v>11.378555798687074</v>
      </c>
    </row>
    <row r="11" spans="1:15">
      <c r="A11" s="40" t="s">
        <v>2</v>
      </c>
      <c r="B11" s="43"/>
      <c r="C11" s="7"/>
      <c r="D11" s="4"/>
      <c r="E11" s="4"/>
      <c r="F11" s="4"/>
      <c r="G11" s="4"/>
      <c r="H11" s="85"/>
      <c r="I11" s="86"/>
      <c r="J11" s="7"/>
      <c r="K11" s="4"/>
      <c r="L11" s="4"/>
      <c r="M11" s="4"/>
      <c r="N11" s="85"/>
      <c r="O11" s="86"/>
    </row>
    <row r="12" spans="1:15">
      <c r="A12" s="40" t="s">
        <v>3</v>
      </c>
      <c r="B12" s="43"/>
      <c r="C12" s="7"/>
      <c r="D12" s="4"/>
      <c r="E12" s="4"/>
      <c r="F12" s="4"/>
      <c r="G12" s="4"/>
      <c r="H12" s="85"/>
      <c r="I12" s="86"/>
      <c r="J12" s="7"/>
      <c r="K12" s="4"/>
      <c r="L12" s="4"/>
      <c r="M12" s="4"/>
      <c r="N12" s="85"/>
      <c r="O12" s="86"/>
    </row>
    <row r="13" spans="1:15" ht="25.5">
      <c r="A13" s="40" t="s">
        <v>4</v>
      </c>
      <c r="B13" s="43"/>
      <c r="C13" s="7"/>
      <c r="D13" s="4"/>
      <c r="E13" s="4"/>
      <c r="F13" s="4"/>
      <c r="G13" s="4"/>
      <c r="H13" s="85"/>
      <c r="I13" s="86"/>
      <c r="J13" s="7"/>
      <c r="K13" s="4"/>
      <c r="L13" s="4"/>
      <c r="M13" s="4"/>
      <c r="N13" s="85"/>
      <c r="O13" s="86"/>
    </row>
    <row r="14" spans="1:15">
      <c r="A14" s="40" t="s">
        <v>5</v>
      </c>
      <c r="B14" s="43" t="s">
        <v>81</v>
      </c>
      <c r="C14" s="7">
        <v>69</v>
      </c>
      <c r="D14" s="4">
        <v>85</v>
      </c>
      <c r="E14" s="4">
        <v>9921</v>
      </c>
      <c r="F14" s="4">
        <v>3</v>
      </c>
      <c r="G14" s="4">
        <v>9734</v>
      </c>
      <c r="H14" s="85">
        <f t="shared" si="0"/>
        <v>11981.884057971016</v>
      </c>
      <c r="I14" s="86">
        <f t="shared" si="1"/>
        <v>23.093117505352552</v>
      </c>
      <c r="J14" s="7">
        <v>70</v>
      </c>
      <c r="K14" s="4">
        <v>89</v>
      </c>
      <c r="L14" s="4">
        <v>11219</v>
      </c>
      <c r="M14" s="4">
        <v>0</v>
      </c>
      <c r="N14" s="85">
        <f t="shared" si="2"/>
        <v>13355.952380952382</v>
      </c>
      <c r="O14" s="86">
        <f t="shared" si="3"/>
        <v>11.467881981943066</v>
      </c>
    </row>
    <row r="15" spans="1:15">
      <c r="A15" s="40" t="s">
        <v>6</v>
      </c>
      <c r="B15" s="43"/>
      <c r="C15" s="7"/>
      <c r="D15" s="4"/>
      <c r="E15" s="4"/>
      <c r="F15" s="4"/>
      <c r="G15" s="4"/>
      <c r="H15" s="85"/>
      <c r="I15" s="86"/>
      <c r="J15" s="7"/>
      <c r="K15" s="4"/>
      <c r="L15" s="4"/>
      <c r="M15" s="4"/>
      <c r="N15" s="4"/>
      <c r="O15" s="8"/>
    </row>
    <row r="16" spans="1:15">
      <c r="A16" s="40" t="s">
        <v>7</v>
      </c>
      <c r="B16" s="43"/>
      <c r="C16" s="7"/>
      <c r="D16" s="4"/>
      <c r="E16" s="4"/>
      <c r="F16" s="4"/>
      <c r="G16" s="4"/>
      <c r="H16" s="85"/>
      <c r="I16" s="86"/>
      <c r="J16" s="7"/>
      <c r="K16" s="4"/>
      <c r="L16" s="4"/>
      <c r="M16" s="4"/>
      <c r="N16" s="4"/>
      <c r="O16" s="8"/>
    </row>
    <row r="17" spans="1:15">
      <c r="A17" s="40" t="s">
        <v>8</v>
      </c>
      <c r="B17" s="43"/>
      <c r="C17" s="7"/>
      <c r="D17" s="4"/>
      <c r="E17" s="4"/>
      <c r="F17" s="4"/>
      <c r="G17" s="4"/>
      <c r="H17" s="85"/>
      <c r="I17" s="86"/>
      <c r="J17" s="7"/>
      <c r="K17" s="4"/>
      <c r="L17" s="4"/>
      <c r="M17" s="4"/>
      <c r="N17" s="4"/>
      <c r="O17" s="8"/>
    </row>
    <row r="18" spans="1:15">
      <c r="A18" s="40" t="s">
        <v>9</v>
      </c>
      <c r="B18" s="43"/>
      <c r="C18" s="7"/>
      <c r="D18" s="4"/>
      <c r="E18" s="4"/>
      <c r="F18" s="4"/>
      <c r="G18" s="4"/>
      <c r="H18" s="85"/>
      <c r="I18" s="86"/>
      <c r="J18" s="7"/>
      <c r="K18" s="4"/>
      <c r="L18" s="4"/>
      <c r="M18" s="4"/>
      <c r="N18" s="4"/>
      <c r="O18" s="8"/>
    </row>
    <row r="19" spans="1:15">
      <c r="A19" s="40" t="s">
        <v>10</v>
      </c>
      <c r="B19" s="43"/>
      <c r="C19" s="7"/>
      <c r="D19" s="4"/>
      <c r="E19" s="4"/>
      <c r="F19" s="4"/>
      <c r="G19" s="4"/>
      <c r="H19" s="85"/>
      <c r="I19" s="86"/>
      <c r="J19" s="7"/>
      <c r="K19" s="4"/>
      <c r="L19" s="4"/>
      <c r="M19" s="4"/>
      <c r="N19" s="4"/>
      <c r="O19" s="8"/>
    </row>
    <row r="20" spans="1:15" ht="26.25" thickBot="1">
      <c r="A20" s="41" t="s">
        <v>11</v>
      </c>
      <c r="B20" s="44" t="s">
        <v>81</v>
      </c>
      <c r="C20" s="9">
        <v>62</v>
      </c>
      <c r="D20" s="10">
        <v>67</v>
      </c>
      <c r="E20" s="10">
        <v>4885</v>
      </c>
      <c r="F20" s="10">
        <v>13</v>
      </c>
      <c r="G20" s="10">
        <v>5636</v>
      </c>
      <c r="H20" s="85">
        <f t="shared" si="0"/>
        <v>6565.8602150537636</v>
      </c>
      <c r="I20" s="86">
        <f t="shared" si="1"/>
        <v>16.498584369300275</v>
      </c>
      <c r="J20" s="9" t="s">
        <v>43</v>
      </c>
      <c r="K20" s="10" t="s">
        <v>43</v>
      </c>
      <c r="L20" s="10" t="s">
        <v>43</v>
      </c>
      <c r="M20" s="10" t="s">
        <v>43</v>
      </c>
      <c r="N20" s="10" t="s">
        <v>43</v>
      </c>
      <c r="O20" s="11" t="s">
        <v>43</v>
      </c>
    </row>
    <row r="22" spans="1:15" ht="13.5" thickBot="1">
      <c r="A22" s="17" t="s">
        <v>39</v>
      </c>
    </row>
    <row r="23" spans="1:15" ht="15" customHeight="1">
      <c r="A23" s="109" t="s">
        <v>31</v>
      </c>
      <c r="B23" s="128" t="s">
        <v>25</v>
      </c>
      <c r="C23" s="112"/>
      <c r="D23" s="112"/>
      <c r="E23" s="112"/>
      <c r="F23" s="112"/>
      <c r="G23" s="113"/>
      <c r="H23" s="128" t="s">
        <v>26</v>
      </c>
      <c r="I23" s="112"/>
      <c r="J23" s="112"/>
      <c r="K23" s="112"/>
      <c r="L23" s="112"/>
      <c r="M23" s="113"/>
    </row>
    <row r="24" spans="1:15">
      <c r="A24" s="110"/>
      <c r="B24" s="123" t="s">
        <v>33</v>
      </c>
      <c r="C24" s="124"/>
      <c r="D24" s="124"/>
      <c r="E24" s="124" t="s">
        <v>32</v>
      </c>
      <c r="F24" s="124"/>
      <c r="G24" s="125"/>
      <c r="H24" s="123" t="s">
        <v>33</v>
      </c>
      <c r="I24" s="124"/>
      <c r="J24" s="124"/>
      <c r="K24" s="124" t="s">
        <v>32</v>
      </c>
      <c r="L24" s="124"/>
      <c r="M24" s="125"/>
    </row>
    <row r="25" spans="1:15" s="3" customFormat="1" ht="57" thickBot="1">
      <c r="A25" s="111"/>
      <c r="B25" s="32" t="s">
        <v>87</v>
      </c>
      <c r="C25" s="33" t="s">
        <v>37</v>
      </c>
      <c r="D25" s="33" t="s">
        <v>29</v>
      </c>
      <c r="E25" s="33" t="s">
        <v>28</v>
      </c>
      <c r="F25" s="33" t="s">
        <v>37</v>
      </c>
      <c r="G25" s="34" t="s">
        <v>29</v>
      </c>
      <c r="H25" s="32" t="s">
        <v>87</v>
      </c>
      <c r="I25" s="33" t="s">
        <v>27</v>
      </c>
      <c r="J25" s="33" t="s">
        <v>29</v>
      </c>
      <c r="K25" s="32" t="s">
        <v>87</v>
      </c>
      <c r="L25" s="33" t="s">
        <v>37</v>
      </c>
      <c r="M25" s="34" t="s">
        <v>29</v>
      </c>
    </row>
    <row r="26" spans="1:15" s="16" customFormat="1" ht="11.25">
      <c r="A26" s="57">
        <v>1</v>
      </c>
      <c r="B26" s="37">
        <v>2</v>
      </c>
      <c r="C26" s="35">
        <v>3</v>
      </c>
      <c r="D26" s="35">
        <v>4</v>
      </c>
      <c r="E26" s="35">
        <v>5</v>
      </c>
      <c r="F26" s="35">
        <v>6</v>
      </c>
      <c r="G26" s="36">
        <v>7</v>
      </c>
      <c r="H26" s="37">
        <v>8</v>
      </c>
      <c r="I26" s="35">
        <v>9</v>
      </c>
      <c r="J26" s="35">
        <v>10</v>
      </c>
      <c r="K26" s="35">
        <v>11</v>
      </c>
      <c r="L26" s="35">
        <v>12</v>
      </c>
      <c r="M26" s="36">
        <v>13</v>
      </c>
    </row>
    <row r="27" spans="1:15" s="3" customFormat="1">
      <c r="A27" s="58">
        <v>211</v>
      </c>
      <c r="B27" s="59" t="s">
        <v>79</v>
      </c>
      <c r="C27" s="59" t="s">
        <v>79</v>
      </c>
      <c r="D27" s="2" t="s">
        <v>43</v>
      </c>
      <c r="E27" s="59" t="s">
        <v>79</v>
      </c>
      <c r="F27" s="59" t="s">
        <v>79</v>
      </c>
      <c r="G27" s="54" t="s">
        <v>43</v>
      </c>
      <c r="H27" s="59" t="s">
        <v>79</v>
      </c>
      <c r="I27" s="2" t="s">
        <v>79</v>
      </c>
      <c r="J27" s="2" t="s">
        <v>43</v>
      </c>
      <c r="K27" s="2" t="s">
        <v>79</v>
      </c>
      <c r="L27" s="2" t="s">
        <v>79</v>
      </c>
      <c r="M27" s="54" t="s">
        <v>43</v>
      </c>
    </row>
    <row r="28" spans="1:15" s="3" customFormat="1">
      <c r="A28" s="58">
        <v>213</v>
      </c>
      <c r="B28" s="59" t="s">
        <v>79</v>
      </c>
      <c r="C28" s="59" t="s">
        <v>79</v>
      </c>
      <c r="D28" s="2" t="s">
        <v>43</v>
      </c>
      <c r="E28" s="59" t="s">
        <v>79</v>
      </c>
      <c r="F28" s="59" t="s">
        <v>79</v>
      </c>
      <c r="G28" s="54" t="s">
        <v>43</v>
      </c>
      <c r="H28" s="59" t="s">
        <v>79</v>
      </c>
      <c r="I28" s="2">
        <v>417406.91</v>
      </c>
      <c r="J28" s="2" t="s">
        <v>43</v>
      </c>
      <c r="K28" s="2" t="s">
        <v>79</v>
      </c>
      <c r="L28" s="2" t="s">
        <v>79</v>
      </c>
      <c r="M28" s="54" t="s">
        <v>43</v>
      </c>
    </row>
    <row r="29" spans="1:15" s="3" customFormat="1">
      <c r="A29" s="58">
        <v>223</v>
      </c>
      <c r="B29" s="59" t="s">
        <v>79</v>
      </c>
      <c r="C29" s="59" t="s">
        <v>79</v>
      </c>
      <c r="D29" s="2" t="s">
        <v>43</v>
      </c>
      <c r="E29" s="59" t="s">
        <v>79</v>
      </c>
      <c r="F29" s="59" t="s">
        <v>79</v>
      </c>
      <c r="G29" s="54" t="s">
        <v>43</v>
      </c>
      <c r="H29" s="59" t="s">
        <v>79</v>
      </c>
      <c r="I29" s="2">
        <v>577822.61</v>
      </c>
      <c r="J29" s="2" t="s">
        <v>43</v>
      </c>
      <c r="K29" s="2" t="s">
        <v>79</v>
      </c>
      <c r="L29" s="2">
        <v>176688.26</v>
      </c>
      <c r="M29" s="54" t="s">
        <v>43</v>
      </c>
    </row>
    <row r="30" spans="1:15" s="3" customFormat="1" ht="13.5" thickBot="1">
      <c r="A30" s="60" t="s">
        <v>30</v>
      </c>
      <c r="B30" s="61" t="s">
        <v>79</v>
      </c>
      <c r="C30" s="61" t="s">
        <v>79</v>
      </c>
      <c r="D30" s="62" t="s">
        <v>43</v>
      </c>
      <c r="E30" s="61" t="s">
        <v>79</v>
      </c>
      <c r="F30" s="61" t="s">
        <v>79</v>
      </c>
      <c r="G30" s="63" t="s">
        <v>43</v>
      </c>
      <c r="H30" s="61" t="s">
        <v>79</v>
      </c>
      <c r="I30" s="62">
        <v>33403.279999999999</v>
      </c>
      <c r="J30" s="62" t="s">
        <v>43</v>
      </c>
      <c r="K30" s="62" t="s">
        <v>79</v>
      </c>
      <c r="L30" s="62">
        <v>5271.03</v>
      </c>
      <c r="M30" s="63" t="s">
        <v>43</v>
      </c>
    </row>
    <row r="31" spans="1:15" s="3" customFormat="1" ht="13.5" thickBot="1">
      <c r="A31" s="64" t="s">
        <v>41</v>
      </c>
      <c r="B31" s="65" t="s">
        <v>79</v>
      </c>
      <c r="C31" s="65" t="s">
        <v>79</v>
      </c>
      <c r="D31" s="66"/>
      <c r="E31" s="65" t="s">
        <v>79</v>
      </c>
      <c r="F31" s="65" t="s">
        <v>79</v>
      </c>
      <c r="G31" s="67" t="s">
        <v>43</v>
      </c>
      <c r="H31" s="65">
        <v>1028632.8</v>
      </c>
      <c r="I31" s="66">
        <f>SUM(I27:I30)</f>
        <v>1028632.8</v>
      </c>
      <c r="J31" s="66"/>
      <c r="K31" s="66">
        <v>181959.29</v>
      </c>
      <c r="L31" s="66">
        <f>SUM(L27:L30)</f>
        <v>181959.29</v>
      </c>
      <c r="M31" s="67" t="s">
        <v>43</v>
      </c>
    </row>
    <row r="32" spans="1:15" s="3" customFormat="1">
      <c r="A32" s="98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4" spans="1:8" ht="13.5" thickBot="1">
      <c r="A34" s="17" t="s">
        <v>40</v>
      </c>
    </row>
    <row r="35" spans="1:8" s="19" customFormat="1" ht="14.45" customHeight="1">
      <c r="A35" s="130"/>
      <c r="B35" s="119" t="s">
        <v>44</v>
      </c>
      <c r="C35" s="132" t="s">
        <v>47</v>
      </c>
      <c r="D35" s="132" t="s">
        <v>48</v>
      </c>
      <c r="E35" s="119" t="s">
        <v>34</v>
      </c>
      <c r="F35" s="119"/>
      <c r="G35" s="119"/>
      <c r="H35" s="117" t="s">
        <v>49</v>
      </c>
    </row>
    <row r="36" spans="1:8" s="3" customFormat="1" ht="45">
      <c r="A36" s="131"/>
      <c r="B36" s="129"/>
      <c r="C36" s="133"/>
      <c r="D36" s="133"/>
      <c r="E36" s="14" t="s">
        <v>28</v>
      </c>
      <c r="F36" s="14" t="s">
        <v>27</v>
      </c>
      <c r="G36" s="14" t="s">
        <v>29</v>
      </c>
      <c r="H36" s="118"/>
    </row>
    <row r="37" spans="1:8" s="20" customFormat="1" ht="12" thickBot="1">
      <c r="A37" s="70">
        <v>1</v>
      </c>
      <c r="B37" s="71">
        <v>2</v>
      </c>
      <c r="C37" s="71">
        <v>3</v>
      </c>
      <c r="D37" s="71">
        <v>4</v>
      </c>
      <c r="E37" s="72" t="s">
        <v>50</v>
      </c>
      <c r="F37" s="72" t="s">
        <v>51</v>
      </c>
      <c r="G37" s="72" t="s">
        <v>52</v>
      </c>
      <c r="H37" s="73" t="s">
        <v>53</v>
      </c>
    </row>
    <row r="38" spans="1:8" ht="51">
      <c r="A38" s="69" t="s">
        <v>46</v>
      </c>
      <c r="B38" s="87">
        <v>0</v>
      </c>
      <c r="C38" s="87">
        <v>21953574.260000002</v>
      </c>
      <c r="D38" s="87">
        <v>21953574.260000002</v>
      </c>
      <c r="E38" s="88">
        <f>B38+C38-D38</f>
        <v>0</v>
      </c>
      <c r="F38" s="88">
        <v>0</v>
      </c>
      <c r="G38" s="88">
        <v>0</v>
      </c>
      <c r="H38" s="89">
        <v>13755751.26</v>
      </c>
    </row>
    <row r="39" spans="1:8" ht="25.5">
      <c r="A39" s="68" t="s">
        <v>54</v>
      </c>
      <c r="B39" s="90" t="s">
        <v>43</v>
      </c>
      <c r="C39" s="91">
        <v>633300</v>
      </c>
      <c r="D39" s="91">
        <v>633300</v>
      </c>
      <c r="E39" s="92">
        <v>0</v>
      </c>
      <c r="F39" s="92">
        <v>0</v>
      </c>
      <c r="G39" s="92">
        <v>0</v>
      </c>
      <c r="H39" s="93">
        <v>0</v>
      </c>
    </row>
    <row r="40" spans="1:8" ht="25.5">
      <c r="A40" s="68" t="s">
        <v>88</v>
      </c>
      <c r="B40" s="90" t="s">
        <v>43</v>
      </c>
      <c r="C40" s="91">
        <f>67200+110819.73+101966.54+75900</f>
        <v>355886.26999999996</v>
      </c>
      <c r="D40" s="91">
        <f>C40</f>
        <v>355886.26999999996</v>
      </c>
      <c r="E40" s="92">
        <v>0</v>
      </c>
      <c r="F40" s="92">
        <v>0</v>
      </c>
      <c r="G40" s="92">
        <v>0</v>
      </c>
      <c r="H40" s="93">
        <v>0</v>
      </c>
    </row>
    <row r="41" spans="1:8" ht="25.5">
      <c r="A41" s="68" t="s">
        <v>89</v>
      </c>
      <c r="B41" s="90" t="s">
        <v>43</v>
      </c>
      <c r="C41" s="91">
        <f>41000+223313.73+1000</f>
        <v>265313.73</v>
      </c>
      <c r="D41" s="91">
        <f>C41</f>
        <v>265313.73</v>
      </c>
      <c r="E41" s="92">
        <v>0</v>
      </c>
      <c r="F41" s="92">
        <v>0</v>
      </c>
      <c r="G41" s="92">
        <v>0</v>
      </c>
      <c r="H41" s="93">
        <v>0</v>
      </c>
    </row>
    <row r="42" spans="1:8">
      <c r="A42" s="68" t="s">
        <v>90</v>
      </c>
      <c r="B42" s="90" t="s">
        <v>43</v>
      </c>
      <c r="C42" s="91">
        <v>12100</v>
      </c>
      <c r="D42" s="91">
        <f>C42</f>
        <v>12100</v>
      </c>
      <c r="E42" s="92">
        <v>0</v>
      </c>
      <c r="F42" s="92">
        <v>0</v>
      </c>
      <c r="G42" s="92">
        <v>0</v>
      </c>
      <c r="H42" s="93">
        <v>0</v>
      </c>
    </row>
    <row r="43" spans="1:8">
      <c r="A43" s="68"/>
      <c r="B43" s="90"/>
      <c r="C43" s="91"/>
      <c r="D43" s="91"/>
      <c r="E43" s="92"/>
      <c r="F43" s="92"/>
      <c r="G43" s="92"/>
      <c r="H43" s="93"/>
    </row>
    <row r="44" spans="1:8">
      <c r="A44" s="68"/>
      <c r="B44" s="90"/>
      <c r="C44" s="91"/>
      <c r="D44" s="91"/>
      <c r="E44" s="92"/>
      <c r="F44" s="92"/>
      <c r="G44" s="92"/>
      <c r="H44" s="93"/>
    </row>
    <row r="45" spans="1:8" ht="26.25" thickBot="1">
      <c r="A45" s="74" t="s">
        <v>45</v>
      </c>
      <c r="B45" s="94">
        <v>139872.01</v>
      </c>
      <c r="C45" s="94">
        <v>513911.32</v>
      </c>
      <c r="D45" s="94">
        <v>477163.72</v>
      </c>
      <c r="E45" s="95">
        <f>B45+C45-D45</f>
        <v>176619.6100000001</v>
      </c>
      <c r="F45" s="95">
        <v>176619.61</v>
      </c>
      <c r="G45" s="95">
        <v>176619.61</v>
      </c>
      <c r="H45" s="96">
        <v>182000</v>
      </c>
    </row>
    <row r="46" spans="1:8" s="18" customFormat="1" ht="13.5" thickBot="1">
      <c r="A46" s="75" t="s">
        <v>42</v>
      </c>
      <c r="B46" s="97">
        <f>SUM(B38:B45)</f>
        <v>139872.01</v>
      </c>
      <c r="C46" s="97">
        <f t="shared" ref="C46:H46" si="4">SUM(C38:C45)</f>
        <v>23734085.580000002</v>
      </c>
      <c r="D46" s="97">
        <f t="shared" si="4"/>
        <v>23697337.98</v>
      </c>
      <c r="E46" s="97">
        <f t="shared" si="4"/>
        <v>176619.6100000001</v>
      </c>
      <c r="F46" s="97">
        <f t="shared" si="4"/>
        <v>176619.61</v>
      </c>
      <c r="G46" s="97">
        <f t="shared" si="4"/>
        <v>176619.61</v>
      </c>
      <c r="H46" s="97">
        <f t="shared" si="4"/>
        <v>13937751.26</v>
      </c>
    </row>
    <row r="48" spans="1:8" ht="13.5" thickBot="1">
      <c r="A48" s="17" t="s">
        <v>55</v>
      </c>
    </row>
    <row r="49" spans="1:13" ht="15" customHeight="1">
      <c r="A49" s="99" t="s">
        <v>56</v>
      </c>
      <c r="B49" s="102" t="s">
        <v>59</v>
      </c>
      <c r="C49" s="103"/>
      <c r="D49" s="103"/>
      <c r="E49" s="104"/>
      <c r="F49" s="112" t="s">
        <v>60</v>
      </c>
      <c r="G49" s="113"/>
      <c r="H49" s="21"/>
      <c r="I49" s="21"/>
      <c r="J49" s="21"/>
      <c r="K49" s="21"/>
      <c r="L49" s="21"/>
      <c r="M49" s="21"/>
    </row>
    <row r="50" spans="1:13" ht="15" customHeight="1">
      <c r="A50" s="100"/>
      <c r="B50" s="114" t="s">
        <v>62</v>
      </c>
      <c r="C50" s="115"/>
      <c r="D50" s="115"/>
      <c r="E50" s="115"/>
      <c r="F50" s="115"/>
      <c r="G50" s="116"/>
      <c r="H50" s="21"/>
      <c r="I50" s="21"/>
      <c r="J50" s="21"/>
      <c r="K50" s="21"/>
      <c r="L50" s="21"/>
      <c r="M50" s="21"/>
    </row>
    <row r="51" spans="1:13" s="6" customFormat="1" ht="33.75">
      <c r="A51" s="101"/>
      <c r="B51" s="14" t="s">
        <v>67</v>
      </c>
      <c r="C51" s="14" t="s">
        <v>58</v>
      </c>
      <c r="D51" s="24" t="s">
        <v>57</v>
      </c>
      <c r="E51" s="14" t="s">
        <v>37</v>
      </c>
      <c r="F51" s="84" t="s">
        <v>78</v>
      </c>
      <c r="G51" s="15" t="s">
        <v>61</v>
      </c>
      <c r="H51" s="22"/>
      <c r="I51" s="22"/>
      <c r="J51" s="22"/>
      <c r="K51" s="22"/>
      <c r="L51" s="22"/>
      <c r="M51" s="22"/>
    </row>
    <row r="52" spans="1:13" ht="13.5" thickBot="1">
      <c r="A52" s="80">
        <v>1</v>
      </c>
      <c r="B52" s="33">
        <v>2</v>
      </c>
      <c r="C52" s="33">
        <v>3</v>
      </c>
      <c r="D52" s="33">
        <v>4</v>
      </c>
      <c r="E52" s="33">
        <v>5</v>
      </c>
      <c r="F52" s="33">
        <v>6</v>
      </c>
      <c r="G52" s="81">
        <v>7</v>
      </c>
      <c r="H52" s="22"/>
      <c r="I52" s="22"/>
      <c r="J52" s="22"/>
      <c r="K52" s="22"/>
      <c r="L52" s="22"/>
      <c r="M52" s="22"/>
    </row>
    <row r="53" spans="1:13">
      <c r="A53" s="77" t="s">
        <v>63</v>
      </c>
      <c r="B53" s="78" t="s">
        <v>68</v>
      </c>
      <c r="C53" s="78">
        <v>1232.8599999999999</v>
      </c>
      <c r="D53" s="78">
        <v>1232.8599999999999</v>
      </c>
      <c r="E53" s="78">
        <v>1232.8599999999999</v>
      </c>
      <c r="F53" s="78">
        <v>78</v>
      </c>
      <c r="G53" s="79">
        <v>78.8</v>
      </c>
      <c r="H53" s="23"/>
      <c r="I53" s="23"/>
      <c r="J53" s="23"/>
      <c r="K53" s="23"/>
      <c r="L53" s="23"/>
      <c r="M53" s="23"/>
    </row>
    <row r="54" spans="1:13">
      <c r="A54" s="53" t="s">
        <v>64</v>
      </c>
      <c r="B54" s="2" t="s">
        <v>69</v>
      </c>
      <c r="C54" s="2">
        <v>101644</v>
      </c>
      <c r="D54" s="2">
        <v>101644</v>
      </c>
      <c r="E54" s="2">
        <v>101644</v>
      </c>
      <c r="F54" s="2">
        <v>125</v>
      </c>
      <c r="G54" s="54">
        <v>112</v>
      </c>
      <c r="H54" s="23"/>
      <c r="I54" s="23"/>
      <c r="J54" s="23"/>
      <c r="K54" s="23"/>
      <c r="L54" s="23"/>
      <c r="M54" s="23"/>
    </row>
    <row r="55" spans="1:13" ht="15.75">
      <c r="A55" s="53" t="s">
        <v>65</v>
      </c>
      <c r="B55" s="2" t="s">
        <v>71</v>
      </c>
      <c r="C55" s="2" t="s">
        <v>79</v>
      </c>
      <c r="D55" s="2" t="s">
        <v>79</v>
      </c>
      <c r="E55" s="2" t="s">
        <v>79</v>
      </c>
      <c r="F55" s="2" t="s">
        <v>79</v>
      </c>
      <c r="G55" s="54" t="s">
        <v>79</v>
      </c>
      <c r="H55" s="23"/>
      <c r="I55" s="23"/>
      <c r="J55" s="23"/>
      <c r="K55" s="23"/>
      <c r="L55" s="23"/>
      <c r="M55" s="23"/>
    </row>
    <row r="56" spans="1:13" ht="16.5" thickBot="1">
      <c r="A56" s="76" t="s">
        <v>66</v>
      </c>
      <c r="B56" s="55" t="s">
        <v>70</v>
      </c>
      <c r="C56" s="55">
        <v>918</v>
      </c>
      <c r="D56" s="55">
        <v>918</v>
      </c>
      <c r="E56" s="55">
        <v>918</v>
      </c>
      <c r="F56" s="55">
        <v>105</v>
      </c>
      <c r="G56" s="56">
        <v>76.400000000000006</v>
      </c>
      <c r="H56" s="23"/>
      <c r="I56" s="23"/>
      <c r="J56" s="23"/>
      <c r="K56" s="23"/>
      <c r="L56" s="23"/>
      <c r="M56" s="23"/>
    </row>
    <row r="61" spans="1:13">
      <c r="A61" s="17" t="s">
        <v>0</v>
      </c>
      <c r="B61" s="1" t="s">
        <v>74</v>
      </c>
      <c r="E61" s="127" t="s">
        <v>85</v>
      </c>
      <c r="F61" s="127"/>
    </row>
    <row r="62" spans="1:13">
      <c r="B62" s="126" t="s">
        <v>75</v>
      </c>
      <c r="C62" s="126"/>
      <c r="E62" s="126" t="s">
        <v>76</v>
      </c>
      <c r="F62" s="126"/>
    </row>
    <row r="65" spans="1:6">
      <c r="A65" s="17" t="s">
        <v>77</v>
      </c>
      <c r="B65" s="1" t="s">
        <v>74</v>
      </c>
      <c r="E65" s="127" t="s">
        <v>86</v>
      </c>
      <c r="F65" s="127"/>
    </row>
    <row r="66" spans="1:6">
      <c r="B66" s="126" t="s">
        <v>75</v>
      </c>
      <c r="C66" s="126"/>
      <c r="E66" s="126" t="s">
        <v>76</v>
      </c>
      <c r="F66" s="126"/>
    </row>
  </sheetData>
  <mergeCells count="28">
    <mergeCell ref="B23:G23"/>
    <mergeCell ref="H23:M23"/>
    <mergeCell ref="B35:B36"/>
    <mergeCell ref="A35:A36"/>
    <mergeCell ref="C35:C36"/>
    <mergeCell ref="D35:D36"/>
    <mergeCell ref="B62:C62"/>
    <mergeCell ref="E62:F62"/>
    <mergeCell ref="E61:F61"/>
    <mergeCell ref="B66:C66"/>
    <mergeCell ref="E66:F66"/>
    <mergeCell ref="E65:F65"/>
    <mergeCell ref="A49:A51"/>
    <mergeCell ref="B49:E49"/>
    <mergeCell ref="L1:O1"/>
    <mergeCell ref="B6:B7"/>
    <mergeCell ref="A6:A7"/>
    <mergeCell ref="A23:A25"/>
    <mergeCell ref="F49:G49"/>
    <mergeCell ref="B50:G50"/>
    <mergeCell ref="H35:H36"/>
    <mergeCell ref="E35:G35"/>
    <mergeCell ref="C6:I6"/>
    <mergeCell ref="J6:O6"/>
    <mergeCell ref="B24:D24"/>
    <mergeCell ref="E24:G24"/>
    <mergeCell ref="H24:J24"/>
    <mergeCell ref="K24:M24"/>
  </mergeCells>
  <phoneticPr fontId="6" type="noConversion"/>
  <pageMargins left="0.51181102362204722" right="0.31496062992125984" top="0.35433070866141736" bottom="0.35433070866141736" header="0" footer="0"/>
  <pageSetup paperSize="9" scale="74" orientation="landscape" r:id="rId1"/>
  <rowBreaks count="1" manualBreakCount="1">
    <brk id="3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kult-7b-4</cp:lastModifiedBy>
  <cp:lastPrinted>2014-04-11T11:21:16Z</cp:lastPrinted>
  <dcterms:created xsi:type="dcterms:W3CDTF">2014-03-05T10:48:57Z</dcterms:created>
  <dcterms:modified xsi:type="dcterms:W3CDTF">2014-04-11T11:23:21Z</dcterms:modified>
</cp:coreProperties>
</file>